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ZUDW\Downloads\"/>
    </mc:Choice>
  </mc:AlternateContent>
  <xr:revisionPtr revIDLastSave="0" documentId="13_ncr:1_{2A3D637F-6413-4015-A3EB-DF54FCA0D444}" xr6:coauthVersionLast="47" xr6:coauthVersionMax="47" xr10:uidLastSave="{00000000-0000-0000-0000-000000000000}"/>
  <workbookProtection workbookPassword="CBD5" lockStructure="1"/>
  <bookViews>
    <workbookView xWindow="-38520" yWindow="-6510" windowWidth="38640" windowHeight="21240" tabRatio="616" xr2:uid="{00000000-000D-0000-FFFF-FFFF00000000}"/>
  </bookViews>
  <sheets>
    <sheet name="Activity based budget" sheetId="3" r:id="rId1"/>
    <sheet name="Budget Example" sheetId="15" r:id="rId2"/>
    <sheet name="Items not supported by WDF" sheetId="4" r:id="rId3"/>
    <sheet name="Sheet1" sheetId="6" state="hidden" r:id="rId4"/>
    <sheet name="Cash flow report " sheetId="8" state="hidden" r:id="rId5"/>
    <sheet name="Explanatory notes" sheetId="9" state="hidden" r:id="rId6"/>
    <sheet name="Use of exchange rate, example" sheetId="10" state="hidden" r:id="rId7"/>
    <sheet name="Authorised budget re-allocation" sheetId="11" state="hidden" r:id="rId8"/>
    <sheet name="Main budget headings" sheetId="13" state="hidden" r:id="rId9"/>
  </sheets>
  <definedNames>
    <definedName name="_xlnm.Print_Area" localSheetId="0">'Activity based budget'!$A$1:$M$132</definedName>
    <definedName name="_xlnm.Print_Area" localSheetId="1">'Budget Example'!$A$1:$O$130</definedName>
    <definedName name="_xlnm.Print_Area" localSheetId="6">'Use of exchange rate, example'!$A$1:$L$52</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 i="8" l="1"/>
  <c r="A39" i="8"/>
  <c r="D10" i="13"/>
  <c r="A11" i="11" s="1"/>
  <c r="D16" i="11"/>
  <c r="D17" i="11"/>
  <c r="D18" i="11"/>
  <c r="D19" i="11"/>
  <c r="D20" i="11"/>
  <c r="D21" i="11"/>
  <c r="A88" i="13" l="1"/>
  <c r="F26" i="3" l="1"/>
  <c r="I15" i="15" l="1"/>
  <c r="J15" i="15"/>
  <c r="K15" i="15"/>
  <c r="L15" i="15"/>
  <c r="N128" i="15"/>
  <c r="M128" i="15"/>
  <c r="L128" i="15"/>
  <c r="K128" i="15"/>
  <c r="J128" i="15"/>
  <c r="I128" i="15"/>
  <c r="O127" i="15"/>
  <c r="H127" i="15" s="1"/>
  <c r="O126" i="15"/>
  <c r="H126" i="15" s="1"/>
  <c r="O125" i="15"/>
  <c r="H125" i="15"/>
  <c r="O124" i="15"/>
  <c r="H124" i="15" s="1"/>
  <c r="O123" i="15"/>
  <c r="H123" i="15" s="1"/>
  <c r="O122" i="15"/>
  <c r="H122" i="15"/>
  <c r="O121" i="15"/>
  <c r="H121" i="15"/>
  <c r="O120" i="15"/>
  <c r="H120" i="15" s="1"/>
  <c r="O111" i="15"/>
  <c r="H111" i="15"/>
  <c r="N109" i="15"/>
  <c r="M109" i="15"/>
  <c r="L109" i="15"/>
  <c r="K109" i="15"/>
  <c r="J109" i="15"/>
  <c r="O109" i="15" s="1"/>
  <c r="I109" i="15"/>
  <c r="O108" i="15"/>
  <c r="H108" i="15"/>
  <c r="O107" i="15"/>
  <c r="H107" i="15"/>
  <c r="O106" i="15"/>
  <c r="H106" i="15"/>
  <c r="O105" i="15"/>
  <c r="H105" i="15"/>
  <c r="O104" i="15"/>
  <c r="H104" i="15"/>
  <c r="O103" i="15"/>
  <c r="H103" i="15"/>
  <c r="N102" i="15"/>
  <c r="M102" i="15"/>
  <c r="L102" i="15"/>
  <c r="K102" i="15"/>
  <c r="J102" i="15"/>
  <c r="I102" i="15"/>
  <c r="O101" i="15"/>
  <c r="H101" i="15"/>
  <c r="O100" i="15"/>
  <c r="H100" i="15"/>
  <c r="O99" i="15"/>
  <c r="H99" i="15"/>
  <c r="O98" i="15"/>
  <c r="H98" i="15"/>
  <c r="O97" i="15"/>
  <c r="H97" i="15"/>
  <c r="O96" i="15"/>
  <c r="H96" i="15"/>
  <c r="N95" i="15"/>
  <c r="M95" i="15"/>
  <c r="L95" i="15"/>
  <c r="K95" i="15"/>
  <c r="J95" i="15"/>
  <c r="I95" i="15"/>
  <c r="O94" i="15"/>
  <c r="H94" i="15"/>
  <c r="O93" i="15"/>
  <c r="H93" i="15"/>
  <c r="O92" i="15"/>
  <c r="H92" i="15"/>
  <c r="O91" i="15"/>
  <c r="H91" i="15"/>
  <c r="O90" i="15"/>
  <c r="H90" i="15"/>
  <c r="O89" i="15"/>
  <c r="H89" i="15"/>
  <c r="H95" i="15" s="1"/>
  <c r="N88" i="15"/>
  <c r="M88" i="15"/>
  <c r="L88" i="15"/>
  <c r="K88" i="15"/>
  <c r="J88" i="15"/>
  <c r="I88" i="15"/>
  <c r="O87" i="15"/>
  <c r="H87" i="15"/>
  <c r="O86" i="15"/>
  <c r="H86" i="15"/>
  <c r="O85" i="15"/>
  <c r="H85" i="15"/>
  <c r="O84" i="15"/>
  <c r="H84" i="15"/>
  <c r="O83" i="15"/>
  <c r="H83" i="15"/>
  <c r="O82" i="15"/>
  <c r="H82" i="15"/>
  <c r="N80" i="15"/>
  <c r="M80" i="15"/>
  <c r="L80" i="15"/>
  <c r="K80" i="15"/>
  <c r="J80" i="15"/>
  <c r="O80" i="15" s="1"/>
  <c r="I80" i="15"/>
  <c r="O79" i="15"/>
  <c r="H79" i="15"/>
  <c r="O78" i="15"/>
  <c r="H78" i="15"/>
  <c r="O77" i="15"/>
  <c r="H77" i="15"/>
  <c r="O76" i="15"/>
  <c r="H76" i="15"/>
  <c r="O75" i="15"/>
  <c r="H75" i="15"/>
  <c r="O74" i="15"/>
  <c r="H74" i="15"/>
  <c r="N73" i="15"/>
  <c r="M73" i="15"/>
  <c r="L73" i="15"/>
  <c r="K73" i="15"/>
  <c r="J73" i="15"/>
  <c r="I73" i="15"/>
  <c r="O72" i="15"/>
  <c r="H72" i="15"/>
  <c r="O71" i="15"/>
  <c r="H71" i="15"/>
  <c r="O70" i="15"/>
  <c r="H70" i="15"/>
  <c r="O69" i="15"/>
  <c r="H69" i="15"/>
  <c r="O68" i="15"/>
  <c r="H68" i="15"/>
  <c r="O67" i="15"/>
  <c r="H67" i="15"/>
  <c r="N66" i="15"/>
  <c r="N81" i="15" s="1"/>
  <c r="M66" i="15"/>
  <c r="M81" i="15" s="1"/>
  <c r="L66" i="15"/>
  <c r="K66" i="15"/>
  <c r="J66" i="15"/>
  <c r="I66" i="15"/>
  <c r="O65" i="15"/>
  <c r="H65" i="15"/>
  <c r="O64" i="15"/>
  <c r="H64" i="15"/>
  <c r="O63" i="15"/>
  <c r="H63" i="15"/>
  <c r="O62" i="15"/>
  <c r="H62" i="15"/>
  <c r="O61" i="15"/>
  <c r="H61" i="15"/>
  <c r="O60" i="15"/>
  <c r="H60" i="15"/>
  <c r="H66" i="15" s="1"/>
  <c r="N58" i="15"/>
  <c r="M58" i="15"/>
  <c r="L58" i="15"/>
  <c r="K58" i="15"/>
  <c r="J58" i="15"/>
  <c r="I58" i="15"/>
  <c r="O57" i="15"/>
  <c r="H57" i="15"/>
  <c r="O56" i="15"/>
  <c r="H56" i="15"/>
  <c r="O55" i="15"/>
  <c r="H55" i="15"/>
  <c r="O54" i="15"/>
  <c r="H54" i="15"/>
  <c r="O53" i="15"/>
  <c r="H53" i="15"/>
  <c r="O52" i="15"/>
  <c r="H52" i="15"/>
  <c r="N51" i="15"/>
  <c r="M51" i="15"/>
  <c r="L51" i="15"/>
  <c r="K51" i="15"/>
  <c r="J51" i="15"/>
  <c r="O51" i="15" s="1"/>
  <c r="I51" i="15"/>
  <c r="O50" i="15"/>
  <c r="H50" i="15"/>
  <c r="O49" i="15"/>
  <c r="H49" i="15"/>
  <c r="O48" i="15"/>
  <c r="H48" i="15"/>
  <c r="O47" i="15"/>
  <c r="H47" i="15"/>
  <c r="O46" i="15"/>
  <c r="H46" i="15"/>
  <c r="O45" i="15"/>
  <c r="H45" i="15"/>
  <c r="N44" i="15"/>
  <c r="M44" i="15"/>
  <c r="L44" i="15"/>
  <c r="K44" i="15"/>
  <c r="J44" i="15"/>
  <c r="I44" i="15"/>
  <c r="O43" i="15"/>
  <c r="H43" i="15"/>
  <c r="O42" i="15"/>
  <c r="H42" i="15"/>
  <c r="O41" i="15"/>
  <c r="H41" i="15"/>
  <c r="O40" i="15"/>
  <c r="H40" i="15"/>
  <c r="O39" i="15"/>
  <c r="H39" i="15"/>
  <c r="O38" i="15"/>
  <c r="H38" i="15"/>
  <c r="N37" i="15"/>
  <c r="M37" i="15"/>
  <c r="L37" i="15"/>
  <c r="K37" i="15"/>
  <c r="J37" i="15"/>
  <c r="I37" i="15"/>
  <c r="O36" i="15"/>
  <c r="H36" i="15"/>
  <c r="O35" i="15"/>
  <c r="H35" i="15"/>
  <c r="O34" i="15"/>
  <c r="H34" i="15"/>
  <c r="O33" i="15"/>
  <c r="H33" i="15"/>
  <c r="O32" i="15"/>
  <c r="H32" i="15"/>
  <c r="O31" i="15"/>
  <c r="H31" i="15"/>
  <c r="H37" i="15" s="1"/>
  <c r="N30" i="15"/>
  <c r="M30" i="15"/>
  <c r="L30" i="15"/>
  <c r="K30" i="15"/>
  <c r="J30" i="15"/>
  <c r="I30" i="15"/>
  <c r="O29" i="15"/>
  <c r="H29" i="15"/>
  <c r="O28" i="15"/>
  <c r="H28" i="15"/>
  <c r="O27" i="15"/>
  <c r="H27" i="15"/>
  <c r="O26" i="15"/>
  <c r="H26" i="15"/>
  <c r="O25" i="15"/>
  <c r="H25" i="15"/>
  <c r="O24" i="15"/>
  <c r="H24" i="15"/>
  <c r="N23" i="15"/>
  <c r="M23" i="15"/>
  <c r="L23" i="15"/>
  <c r="K23" i="15"/>
  <c r="J23" i="15"/>
  <c r="I23" i="15"/>
  <c r="O22" i="15"/>
  <c r="H22" i="15"/>
  <c r="O21" i="15"/>
  <c r="H21" i="15"/>
  <c r="O20" i="15"/>
  <c r="H20" i="15"/>
  <c r="O19" i="15"/>
  <c r="H19" i="15"/>
  <c r="O18" i="15"/>
  <c r="H18" i="15"/>
  <c r="O17" i="15"/>
  <c r="H17" i="15"/>
  <c r="N15" i="15"/>
  <c r="M15" i="15"/>
  <c r="O14" i="15"/>
  <c r="H14" i="15"/>
  <c r="O13" i="15"/>
  <c r="H13" i="15"/>
  <c r="O12" i="15"/>
  <c r="H12" i="15"/>
  <c r="O11" i="15"/>
  <c r="H11" i="15"/>
  <c r="O10" i="15"/>
  <c r="H10" i="15"/>
  <c r="O9" i="15"/>
  <c r="H9" i="15"/>
  <c r="O8" i="15"/>
  <c r="H8" i="15"/>
  <c r="M113" i="3"/>
  <c r="F113" i="3"/>
  <c r="I111" i="3"/>
  <c r="G111" i="3"/>
  <c r="H111" i="3"/>
  <c r="J111" i="3"/>
  <c r="K111" i="3"/>
  <c r="L111" i="3"/>
  <c r="G104" i="3"/>
  <c r="H104" i="3"/>
  <c r="I104" i="3"/>
  <c r="J104" i="3"/>
  <c r="K104" i="3"/>
  <c r="L104" i="3"/>
  <c r="G97" i="3"/>
  <c r="H97" i="3"/>
  <c r="I97" i="3"/>
  <c r="J97" i="3"/>
  <c r="K97" i="3"/>
  <c r="L97" i="3"/>
  <c r="H90" i="3"/>
  <c r="I90" i="3"/>
  <c r="J90" i="3"/>
  <c r="K90" i="3"/>
  <c r="L90" i="3"/>
  <c r="G90" i="3"/>
  <c r="L81" i="3"/>
  <c r="H81" i="3"/>
  <c r="I81" i="3"/>
  <c r="J81" i="3"/>
  <c r="K81" i="3"/>
  <c r="G81" i="3"/>
  <c r="H74" i="3"/>
  <c r="I74" i="3"/>
  <c r="J74" i="3"/>
  <c r="K74" i="3"/>
  <c r="L74" i="3"/>
  <c r="G74" i="3"/>
  <c r="H67" i="3"/>
  <c r="I67" i="3"/>
  <c r="J67" i="3"/>
  <c r="K67" i="3"/>
  <c r="L67" i="3"/>
  <c r="G67" i="3"/>
  <c r="M57" i="3"/>
  <c r="H58" i="3"/>
  <c r="I58" i="3"/>
  <c r="J58" i="3"/>
  <c r="K58" i="3"/>
  <c r="L58" i="3"/>
  <c r="G58" i="3"/>
  <c r="H51" i="3"/>
  <c r="I51" i="3"/>
  <c r="J51" i="3"/>
  <c r="K51" i="3"/>
  <c r="L51" i="3"/>
  <c r="G51" i="3"/>
  <c r="H44" i="3"/>
  <c r="I44" i="3"/>
  <c r="J44" i="3"/>
  <c r="K44" i="3"/>
  <c r="L44" i="3"/>
  <c r="G44" i="3"/>
  <c r="H37" i="3"/>
  <c r="I37" i="3"/>
  <c r="J37" i="3"/>
  <c r="K37" i="3"/>
  <c r="L37" i="3"/>
  <c r="G37" i="3"/>
  <c r="H30" i="3"/>
  <c r="I30" i="3"/>
  <c r="J30" i="3"/>
  <c r="K30" i="3"/>
  <c r="L30" i="3"/>
  <c r="G30" i="3"/>
  <c r="F24" i="3"/>
  <c r="F27" i="3"/>
  <c r="M22" i="3"/>
  <c r="H23" i="3"/>
  <c r="I23" i="3"/>
  <c r="J23" i="3"/>
  <c r="K23" i="3"/>
  <c r="L23" i="3"/>
  <c r="G23" i="3"/>
  <c r="G15" i="3"/>
  <c r="H44" i="15" l="1"/>
  <c r="H73" i="15"/>
  <c r="H81" i="15" s="1"/>
  <c r="I110" i="15"/>
  <c r="I112" i="15" s="1"/>
  <c r="H102" i="15"/>
  <c r="H110" i="15" s="1"/>
  <c r="O58" i="15"/>
  <c r="O88" i="15"/>
  <c r="M59" i="15"/>
  <c r="H51" i="15"/>
  <c r="I81" i="15"/>
  <c r="H80" i="15"/>
  <c r="K110" i="15"/>
  <c r="H109" i="15"/>
  <c r="J112" i="3"/>
  <c r="G112" i="3"/>
  <c r="N59" i="15"/>
  <c r="O37" i="15"/>
  <c r="O66" i="15"/>
  <c r="L110" i="15"/>
  <c r="L112" i="15" s="1"/>
  <c r="O95" i="15"/>
  <c r="H58" i="15"/>
  <c r="K81" i="15"/>
  <c r="H88" i="15"/>
  <c r="M110" i="15"/>
  <c r="O44" i="15"/>
  <c r="L81" i="15"/>
  <c r="O73" i="15"/>
  <c r="N110" i="15"/>
  <c r="O102" i="15"/>
  <c r="O128" i="15"/>
  <c r="H128" i="15" s="1"/>
  <c r="I112" i="3"/>
  <c r="L112" i="3"/>
  <c r="M90" i="3"/>
  <c r="K112" i="3"/>
  <c r="M104" i="3"/>
  <c r="M111" i="3"/>
  <c r="K59" i="15"/>
  <c r="L59" i="15"/>
  <c r="O30" i="15"/>
  <c r="I59" i="15"/>
  <c r="H30" i="15"/>
  <c r="H23" i="15"/>
  <c r="O23" i="15"/>
  <c r="H112" i="3"/>
  <c r="M37" i="3"/>
  <c r="M74" i="3"/>
  <c r="M97" i="3"/>
  <c r="M23" i="3"/>
  <c r="L59" i="3"/>
  <c r="H59" i="3"/>
  <c r="M30" i="3"/>
  <c r="O15" i="15"/>
  <c r="H15" i="15"/>
  <c r="M112" i="15"/>
  <c r="N112" i="15"/>
  <c r="J81" i="15"/>
  <c r="O81" i="15" s="1"/>
  <c r="J110" i="15"/>
  <c r="J59" i="15"/>
  <c r="I59" i="3"/>
  <c r="J59" i="3"/>
  <c r="J82" i="3"/>
  <c r="G59" i="3"/>
  <c r="M51" i="3"/>
  <c r="M67" i="3"/>
  <c r="K59" i="3"/>
  <c r="M44" i="3"/>
  <c r="M58" i="3"/>
  <c r="L82" i="3"/>
  <c r="G82" i="3"/>
  <c r="K82" i="3"/>
  <c r="I82" i="3"/>
  <c r="M81" i="3"/>
  <c r="H82" i="3"/>
  <c r="O110" i="15" l="1"/>
  <c r="K112" i="15"/>
  <c r="K113" i="15" s="1"/>
  <c r="K115" i="15" s="1"/>
  <c r="K129" i="15" s="1"/>
  <c r="G114" i="3"/>
  <c r="G115" i="3" s="1"/>
  <c r="G117" i="3" s="1"/>
  <c r="M112" i="3"/>
  <c r="O59" i="15"/>
  <c r="H59" i="15"/>
  <c r="H112" i="15" s="1"/>
  <c r="H113" i="15" s="1"/>
  <c r="H115" i="15" s="1"/>
  <c r="H129" i="15" s="1"/>
  <c r="L113" i="15"/>
  <c r="L115" i="15" s="1"/>
  <c r="L129" i="15" s="1"/>
  <c r="I113" i="15"/>
  <c r="N113" i="15"/>
  <c r="N115" i="15" s="1"/>
  <c r="N129" i="15" s="1"/>
  <c r="J112" i="15"/>
  <c r="M113" i="15"/>
  <c r="M115" i="15" s="1"/>
  <c r="M129" i="15" s="1"/>
  <c r="M59" i="3"/>
  <c r="M82" i="3"/>
  <c r="J113" i="15" l="1"/>
  <c r="O113" i="15" s="1"/>
  <c r="I115" i="15"/>
  <c r="O112" i="15"/>
  <c r="J115" i="15" l="1"/>
  <c r="J129" i="15" s="1"/>
  <c r="I129" i="15"/>
  <c r="O115" i="15" l="1"/>
  <c r="O129" i="15"/>
  <c r="H130" i="3" l="1"/>
  <c r="I130" i="3"/>
  <c r="J130" i="3"/>
  <c r="K130" i="3"/>
  <c r="L130" i="3"/>
  <c r="G130" i="3"/>
  <c r="G131" i="3" s="1"/>
  <c r="M122" i="3"/>
  <c r="M17" i="3"/>
  <c r="M8" i="3"/>
  <c r="H15" i="3" l="1"/>
  <c r="I15" i="3"/>
  <c r="J15" i="3"/>
  <c r="K15" i="3"/>
  <c r="L15" i="3"/>
  <c r="M123" i="3"/>
  <c r="F123" i="3" s="1"/>
  <c r="M124" i="3"/>
  <c r="F124" i="3" s="1"/>
  <c r="M125" i="3"/>
  <c r="F125" i="3" s="1"/>
  <c r="M126" i="3"/>
  <c r="F126" i="3" s="1"/>
  <c r="M127" i="3"/>
  <c r="F127" i="3" s="1"/>
  <c r="M128" i="3"/>
  <c r="F128" i="3" s="1"/>
  <c r="M129" i="3"/>
  <c r="F129" i="3" s="1"/>
  <c r="M130" i="3"/>
  <c r="F130" i="3" s="1"/>
  <c r="F122" i="3"/>
  <c r="B89" i="13"/>
  <c r="F84" i="3"/>
  <c r="F85" i="3"/>
  <c r="B65" i="13" s="1"/>
  <c r="F86" i="3"/>
  <c r="B66" i="13" s="1"/>
  <c r="F87" i="3"/>
  <c r="B67" i="13" s="1"/>
  <c r="F88" i="3"/>
  <c r="B68" i="13" s="1"/>
  <c r="F89" i="3"/>
  <c r="B69" i="13" s="1"/>
  <c r="F91" i="3"/>
  <c r="F92" i="3"/>
  <c r="B71" i="13" s="1"/>
  <c r="F93" i="3"/>
  <c r="B72" i="13" s="1"/>
  <c r="F94" i="3"/>
  <c r="B73" i="13" s="1"/>
  <c r="F95" i="3"/>
  <c r="B74" i="13" s="1"/>
  <c r="F96" i="3"/>
  <c r="B75" i="13" s="1"/>
  <c r="F98" i="3"/>
  <c r="F99" i="3"/>
  <c r="B77" i="13" s="1"/>
  <c r="F100" i="3"/>
  <c r="B78" i="13" s="1"/>
  <c r="F101" i="3"/>
  <c r="B79" i="13" s="1"/>
  <c r="F102" i="3"/>
  <c r="B80" i="13" s="1"/>
  <c r="F103" i="3"/>
  <c r="B81" i="13" s="1"/>
  <c r="F105" i="3"/>
  <c r="F106" i="3"/>
  <c r="B83" i="13" s="1"/>
  <c r="F107" i="3"/>
  <c r="B84" i="13" s="1"/>
  <c r="F108" i="3"/>
  <c r="B85" i="13" s="1"/>
  <c r="F109" i="3"/>
  <c r="B86" i="13" s="1"/>
  <c r="F110" i="3"/>
  <c r="B87" i="13" s="1"/>
  <c r="F61" i="3"/>
  <c r="B46" i="13" s="1"/>
  <c r="F62" i="3"/>
  <c r="F63" i="3"/>
  <c r="B48" i="13" s="1"/>
  <c r="F64" i="3"/>
  <c r="F65" i="3"/>
  <c r="B50" i="13" s="1"/>
  <c r="F66" i="3"/>
  <c r="B51" i="13" s="1"/>
  <c r="F68" i="3"/>
  <c r="F69" i="3"/>
  <c r="B53" i="13" s="1"/>
  <c r="F70" i="3"/>
  <c r="B54" i="13" s="1"/>
  <c r="F71" i="3"/>
  <c r="B55" i="13" s="1"/>
  <c r="F72" i="3"/>
  <c r="B56" i="13" s="1"/>
  <c r="F73" i="3"/>
  <c r="B57" i="13" s="1"/>
  <c r="F75" i="3"/>
  <c r="F76" i="3"/>
  <c r="B59" i="13" s="1"/>
  <c r="F77" i="3"/>
  <c r="B60" i="13" s="1"/>
  <c r="F78" i="3"/>
  <c r="B61" i="13" s="1"/>
  <c r="F79" i="3"/>
  <c r="B62" i="13" s="1"/>
  <c r="F80" i="3"/>
  <c r="B63" i="13" s="1"/>
  <c r="F17" i="3"/>
  <c r="B10" i="13" s="1"/>
  <c r="F18" i="3"/>
  <c r="F19" i="3"/>
  <c r="B12" i="13" s="1"/>
  <c r="F20" i="3"/>
  <c r="B13" i="13" s="1"/>
  <c r="F21" i="3"/>
  <c r="B14" i="13" s="1"/>
  <c r="F22" i="3"/>
  <c r="B15" i="13" s="1"/>
  <c r="B16" i="13"/>
  <c r="F25" i="3"/>
  <c r="B18" i="13"/>
  <c r="B19" i="13"/>
  <c r="F28" i="3"/>
  <c r="B20" i="13" s="1"/>
  <c r="F29" i="3"/>
  <c r="B21" i="13" s="1"/>
  <c r="F31" i="3"/>
  <c r="F32" i="3"/>
  <c r="B23" i="13" s="1"/>
  <c r="F33" i="3"/>
  <c r="B24" i="13" s="1"/>
  <c r="F34" i="3"/>
  <c r="B25" i="13" s="1"/>
  <c r="F35" i="3"/>
  <c r="B26" i="13" s="1"/>
  <c r="F36" i="3"/>
  <c r="B27" i="13" s="1"/>
  <c r="F38" i="3"/>
  <c r="F39" i="3"/>
  <c r="F40" i="3"/>
  <c r="B30" i="13" s="1"/>
  <c r="F41" i="3"/>
  <c r="B31" i="13" s="1"/>
  <c r="F42" i="3"/>
  <c r="B32" i="13" s="1"/>
  <c r="F43" i="3"/>
  <c r="B33" i="13" s="1"/>
  <c r="F45" i="3"/>
  <c r="B34" i="13" s="1"/>
  <c r="F46" i="3"/>
  <c r="B35" i="13" s="1"/>
  <c r="F47" i="3"/>
  <c r="B36" i="13" s="1"/>
  <c r="F48" i="3"/>
  <c r="B37" i="13" s="1"/>
  <c r="F49" i="3"/>
  <c r="B38" i="13" s="1"/>
  <c r="F50" i="3"/>
  <c r="B39" i="13" s="1"/>
  <c r="F52" i="3"/>
  <c r="F53" i="3"/>
  <c r="B41" i="13" s="1"/>
  <c r="F54" i="3"/>
  <c r="B42" i="13" s="1"/>
  <c r="F55" i="3"/>
  <c r="B43" i="13" s="1"/>
  <c r="F56" i="3"/>
  <c r="B44" i="13" s="1"/>
  <c r="F57" i="3"/>
  <c r="B45" i="13" s="1"/>
  <c r="F8" i="3"/>
  <c r="F9" i="3"/>
  <c r="F10" i="3"/>
  <c r="F11" i="3"/>
  <c r="F12" i="3"/>
  <c r="F13" i="3"/>
  <c r="F14" i="3"/>
  <c r="M85" i="3"/>
  <c r="M86" i="3"/>
  <c r="M87" i="3"/>
  <c r="M88" i="3"/>
  <c r="M89" i="3"/>
  <c r="M91" i="3"/>
  <c r="M92" i="3"/>
  <c r="M93" i="3"/>
  <c r="M94" i="3"/>
  <c r="M95" i="3"/>
  <c r="M96" i="3"/>
  <c r="M98" i="3"/>
  <c r="M99" i="3"/>
  <c r="M100" i="3"/>
  <c r="M101" i="3"/>
  <c r="M102" i="3"/>
  <c r="M103" i="3"/>
  <c r="M105" i="3"/>
  <c r="M106" i="3"/>
  <c r="M107" i="3"/>
  <c r="M108" i="3"/>
  <c r="M109" i="3"/>
  <c r="M110" i="3"/>
  <c r="M84" i="3"/>
  <c r="M62" i="3"/>
  <c r="M63" i="3"/>
  <c r="M64" i="3"/>
  <c r="M65" i="3"/>
  <c r="M66" i="3"/>
  <c r="M68" i="3"/>
  <c r="M69" i="3"/>
  <c r="M70" i="3"/>
  <c r="M71" i="3"/>
  <c r="M72" i="3"/>
  <c r="M73" i="3"/>
  <c r="M75" i="3"/>
  <c r="M76" i="3"/>
  <c r="M77" i="3"/>
  <c r="M78" i="3"/>
  <c r="M79" i="3"/>
  <c r="M80" i="3"/>
  <c r="M61" i="3"/>
  <c r="M18" i="3"/>
  <c r="M19" i="3"/>
  <c r="M20" i="3"/>
  <c r="M21" i="3"/>
  <c r="M24" i="3"/>
  <c r="M25" i="3"/>
  <c r="M26" i="3"/>
  <c r="M27" i="3"/>
  <c r="M28" i="3"/>
  <c r="M29" i="3"/>
  <c r="M31" i="3"/>
  <c r="M32" i="3"/>
  <c r="M33" i="3"/>
  <c r="M34" i="3"/>
  <c r="M35" i="3"/>
  <c r="M36" i="3"/>
  <c r="M38" i="3"/>
  <c r="M39" i="3"/>
  <c r="M40" i="3"/>
  <c r="M41" i="3"/>
  <c r="M42" i="3"/>
  <c r="M43" i="3"/>
  <c r="M45" i="3"/>
  <c r="M46" i="3"/>
  <c r="M47" i="3"/>
  <c r="M48" i="3"/>
  <c r="M49" i="3"/>
  <c r="M50" i="3"/>
  <c r="M52" i="3"/>
  <c r="M53" i="3"/>
  <c r="M54" i="3"/>
  <c r="M55" i="3"/>
  <c r="M56" i="3"/>
  <c r="M10" i="3"/>
  <c r="M11" i="3"/>
  <c r="M12" i="3"/>
  <c r="M13" i="3"/>
  <c r="M14" i="3"/>
  <c r="M9" i="3"/>
  <c r="K41" i="8"/>
  <c r="A89" i="13"/>
  <c r="A13" i="13"/>
  <c r="A14" i="13"/>
  <c r="A15" i="13"/>
  <c r="D82" i="13"/>
  <c r="D76" i="13"/>
  <c r="D70" i="13"/>
  <c r="D64" i="13"/>
  <c r="D58" i="13"/>
  <c r="D52" i="13"/>
  <c r="D46" i="13"/>
  <c r="A65" i="13"/>
  <c r="A66" i="13"/>
  <c r="A67" i="13"/>
  <c r="A68" i="13"/>
  <c r="A69" i="13"/>
  <c r="A70" i="13"/>
  <c r="A71" i="13"/>
  <c r="A72" i="13"/>
  <c r="A73" i="13"/>
  <c r="A74" i="13"/>
  <c r="A75" i="13"/>
  <c r="A76" i="13"/>
  <c r="A77" i="13"/>
  <c r="A78" i="13"/>
  <c r="A79" i="13"/>
  <c r="A80" i="13"/>
  <c r="A81" i="13"/>
  <c r="A82" i="13"/>
  <c r="A83" i="13"/>
  <c r="A84" i="13"/>
  <c r="A85" i="13"/>
  <c r="A86" i="13"/>
  <c r="A87" i="13"/>
  <c r="A64" i="13"/>
  <c r="A47" i="13"/>
  <c r="A48" i="13"/>
  <c r="A49" i="13"/>
  <c r="A50" i="13"/>
  <c r="A51" i="13"/>
  <c r="A52" i="13"/>
  <c r="A53" i="13"/>
  <c r="A54" i="13"/>
  <c r="A55" i="13"/>
  <c r="A56" i="13"/>
  <c r="A57" i="13"/>
  <c r="A58" i="13"/>
  <c r="A59" i="13"/>
  <c r="A60" i="13"/>
  <c r="A61" i="13"/>
  <c r="A62" i="13"/>
  <c r="A63" i="13"/>
  <c r="A46" i="13"/>
  <c r="A11" i="13"/>
  <c r="A12"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10" i="13"/>
  <c r="D40" i="13"/>
  <c r="D34" i="13"/>
  <c r="D28" i="13"/>
  <c r="D22" i="13"/>
  <c r="D16" i="13"/>
  <c r="A26" i="8"/>
  <c r="C27" i="11"/>
  <c r="B27" i="11"/>
  <c r="D26" i="11"/>
  <c r="D25" i="11"/>
  <c r="D24" i="11"/>
  <c r="D23" i="11"/>
  <c r="D22" i="11"/>
  <c r="D15" i="11"/>
  <c r="D14" i="11"/>
  <c r="D13" i="11"/>
  <c r="D12" i="11"/>
  <c r="D11" i="11"/>
  <c r="C37" i="10"/>
  <c r="C51" i="10" s="1"/>
  <c r="K51" i="10" s="1"/>
  <c r="D37" i="10"/>
  <c r="D51" i="10"/>
  <c r="K36" i="10"/>
  <c r="K37" i="10" s="1"/>
  <c r="K35" i="10"/>
  <c r="J37" i="10"/>
  <c r="I37" i="10"/>
  <c r="H37" i="10"/>
  <c r="G37" i="10"/>
  <c r="F37" i="10"/>
  <c r="E37" i="10"/>
  <c r="C20" i="10"/>
  <c r="C23" i="10"/>
  <c r="K23" i="10" s="1"/>
  <c r="L23" i="10" s="1"/>
  <c r="D23" i="10"/>
  <c r="D26" i="10" s="1"/>
  <c r="D24" i="10"/>
  <c r="K24" i="10" s="1"/>
  <c r="L24" i="10" s="1"/>
  <c r="E26" i="10"/>
  <c r="F26" i="10"/>
  <c r="G26" i="10"/>
  <c r="H26" i="10"/>
  <c r="I26" i="10"/>
  <c r="J26" i="10"/>
  <c r="K22" i="10"/>
  <c r="L22" i="10" s="1"/>
  <c r="K25" i="10"/>
  <c r="L25" i="10" s="1"/>
  <c r="B26" i="10"/>
  <c r="K18" i="10"/>
  <c r="L18" i="10" s="1"/>
  <c r="K54" i="8"/>
  <c r="K51" i="8"/>
  <c r="K52" i="8" s="1"/>
  <c r="K50" i="8"/>
  <c r="J52" i="8"/>
  <c r="I52" i="8"/>
  <c r="H52" i="8"/>
  <c r="G52" i="8"/>
  <c r="F52" i="8"/>
  <c r="E52" i="8"/>
  <c r="D52" i="8"/>
  <c r="C52" i="8"/>
  <c r="C25" i="8"/>
  <c r="C42" i="8"/>
  <c r="D42" i="8"/>
  <c r="E42" i="8"/>
  <c r="F42" i="8"/>
  <c r="G42" i="8"/>
  <c r="H42" i="8"/>
  <c r="I42" i="8"/>
  <c r="J42" i="8"/>
  <c r="K26" i="8"/>
  <c r="K27" i="8"/>
  <c r="K28" i="8"/>
  <c r="K29" i="8"/>
  <c r="K30" i="8"/>
  <c r="K31" i="8"/>
  <c r="K32" i="8"/>
  <c r="K33" i="8"/>
  <c r="K34" i="8"/>
  <c r="K35" i="8"/>
  <c r="K36" i="8"/>
  <c r="K37" i="8"/>
  <c r="K38" i="8"/>
  <c r="K40" i="8"/>
  <c r="K23" i="8"/>
  <c r="A29" i="8" l="1"/>
  <c r="A14" i="11"/>
  <c r="A34" i="8"/>
  <c r="A19" i="11"/>
  <c r="C21" i="10"/>
  <c r="A30" i="8"/>
  <c r="A15" i="11"/>
  <c r="A35" i="8"/>
  <c r="A20" i="11"/>
  <c r="A36" i="8"/>
  <c r="A21" i="11"/>
  <c r="A37" i="8"/>
  <c r="A22" i="11"/>
  <c r="A38" i="8"/>
  <c r="A23" i="11"/>
  <c r="A31" i="8"/>
  <c r="A16" i="11"/>
  <c r="A27" i="8"/>
  <c r="A12" i="11"/>
  <c r="A32" i="8"/>
  <c r="A17" i="11"/>
  <c r="A28" i="8"/>
  <c r="A13" i="11"/>
  <c r="A33" i="8"/>
  <c r="A18" i="11"/>
  <c r="E89" i="13"/>
  <c r="B40" i="8" s="1"/>
  <c r="L40" i="8" s="1"/>
  <c r="C43" i="8"/>
  <c r="D24" i="8" s="1"/>
  <c r="D25" i="8" s="1"/>
  <c r="D43" i="8" s="1"/>
  <c r="E24" i="8" s="1"/>
  <c r="E25" i="8" s="1"/>
  <c r="E43" i="8" s="1"/>
  <c r="F24" i="8" s="1"/>
  <c r="F25" i="8" s="1"/>
  <c r="F43" i="8" s="1"/>
  <c r="G24" i="8" s="1"/>
  <c r="G25" i="8" s="1"/>
  <c r="G43" i="8" s="1"/>
  <c r="H24" i="8" s="1"/>
  <c r="H25" i="8" s="1"/>
  <c r="H43" i="8" s="1"/>
  <c r="I24" i="8" s="1"/>
  <c r="I25" i="8" s="1"/>
  <c r="I43" i="8" s="1"/>
  <c r="J24" i="8" s="1"/>
  <c r="J25" i="8" s="1"/>
  <c r="J43" i="8" s="1"/>
  <c r="B82" i="13"/>
  <c r="E82" i="13" s="1"/>
  <c r="B38" i="8" s="1"/>
  <c r="L38" i="8" s="1"/>
  <c r="F111" i="3"/>
  <c r="B70" i="13"/>
  <c r="E70" i="13" s="1"/>
  <c r="B36" i="8" s="1"/>
  <c r="L36" i="8" s="1"/>
  <c r="F97" i="3"/>
  <c r="B76" i="13"/>
  <c r="E76" i="13" s="1"/>
  <c r="B37" i="8" s="1"/>
  <c r="L37" i="8" s="1"/>
  <c r="F104" i="3"/>
  <c r="B64" i="13"/>
  <c r="E64" i="13" s="1"/>
  <c r="B35" i="8" s="1"/>
  <c r="L35" i="8" s="1"/>
  <c r="F90" i="3"/>
  <c r="M15" i="3"/>
  <c r="B47" i="13"/>
  <c r="F67" i="3"/>
  <c r="B52" i="13"/>
  <c r="E52" i="13" s="1"/>
  <c r="B33" i="8" s="1"/>
  <c r="L33" i="8" s="1"/>
  <c r="F74" i="3"/>
  <c r="B58" i="13"/>
  <c r="E58" i="13" s="1"/>
  <c r="B34" i="8" s="1"/>
  <c r="L34" i="8" s="1"/>
  <c r="F81" i="3"/>
  <c r="B40" i="13"/>
  <c r="E40" i="13" s="1"/>
  <c r="B31" i="8" s="1"/>
  <c r="L31" i="8" s="1"/>
  <c r="F58" i="3"/>
  <c r="F51" i="3"/>
  <c r="F37" i="3"/>
  <c r="B17" i="13"/>
  <c r="E16" i="13" s="1"/>
  <c r="B27" i="8" s="1"/>
  <c r="L27" i="8" s="1"/>
  <c r="F30" i="3"/>
  <c r="B22" i="13"/>
  <c r="E22" i="13" s="1"/>
  <c r="B28" i="8" s="1"/>
  <c r="L28" i="8" s="1"/>
  <c r="B28" i="13"/>
  <c r="F44" i="3"/>
  <c r="B11" i="13"/>
  <c r="E10" i="13" s="1"/>
  <c r="B26" i="8" s="1"/>
  <c r="L26" i="8" s="1"/>
  <c r="F23" i="3"/>
  <c r="K42" i="8"/>
  <c r="H114" i="3"/>
  <c r="H115" i="3" s="1"/>
  <c r="B49" i="13"/>
  <c r="F15" i="3"/>
  <c r="B88" i="13" s="1"/>
  <c r="E88" i="13" s="1"/>
  <c r="B39" i="8" s="1"/>
  <c r="L39" i="8" s="1"/>
  <c r="L114" i="3"/>
  <c r="L115" i="3" s="1"/>
  <c r="K114" i="3"/>
  <c r="K115" i="3" s="1"/>
  <c r="I114" i="3"/>
  <c r="I115" i="3" s="1"/>
  <c r="I117" i="3" s="1"/>
  <c r="I131" i="3" s="1"/>
  <c r="E34" i="13"/>
  <c r="B30" i="8" s="1"/>
  <c r="L30" i="8" s="1"/>
  <c r="J114" i="3"/>
  <c r="J115" i="3" s="1"/>
  <c r="J117" i="3" s="1"/>
  <c r="J131" i="3" s="1"/>
  <c r="B29" i="13"/>
  <c r="C26" i="10" l="1"/>
  <c r="C27" i="10" s="1"/>
  <c r="D19" i="10" s="1"/>
  <c r="D20" i="10" s="1"/>
  <c r="D27" i="10" s="1"/>
  <c r="E19" i="10" s="1"/>
  <c r="E20" i="10" s="1"/>
  <c r="E27" i="10" s="1"/>
  <c r="F19" i="10" s="1"/>
  <c r="F20" i="10" s="1"/>
  <c r="F27" i="10" s="1"/>
  <c r="G19" i="10" s="1"/>
  <c r="G20" i="10" s="1"/>
  <c r="G27" i="10" s="1"/>
  <c r="H19" i="10" s="1"/>
  <c r="H20" i="10" s="1"/>
  <c r="H27" i="10" s="1"/>
  <c r="I19" i="10" s="1"/>
  <c r="I20" i="10" s="1"/>
  <c r="I27" i="10" s="1"/>
  <c r="J19" i="10" s="1"/>
  <c r="J20" i="10" s="1"/>
  <c r="J27" i="10" s="1"/>
  <c r="K21" i="10"/>
  <c r="F112" i="3"/>
  <c r="E46" i="13"/>
  <c r="B32" i="8" s="1"/>
  <c r="L32" i="8" s="1"/>
  <c r="M115" i="3"/>
  <c r="F59" i="3"/>
  <c r="F82" i="3"/>
  <c r="H117" i="3"/>
  <c r="H131" i="3" s="1"/>
  <c r="L117" i="3"/>
  <c r="L131" i="3" s="1"/>
  <c r="M114" i="3"/>
  <c r="K117" i="3"/>
  <c r="K131" i="3" s="1"/>
  <c r="E28" i="13"/>
  <c r="L21" i="10" l="1"/>
  <c r="L26" i="10" s="1"/>
  <c r="K26" i="10"/>
  <c r="F114" i="3"/>
  <c r="F115" i="3" s="1"/>
  <c r="M117" i="3"/>
  <c r="B29" i="8"/>
  <c r="F117" i="3" l="1"/>
  <c r="F131" i="3" s="1"/>
  <c r="B90" i="13"/>
  <c r="M131" i="3"/>
  <c r="L29" i="8"/>
  <c r="L42" i="8" s="1"/>
  <c r="B42" i="8"/>
  <c r="B23" i="8" s="1"/>
  <c r="L23" i="8" s="1"/>
  <c r="B91" i="13" l="1"/>
  <c r="E90" i="13"/>
  <c r="B41" i="8" l="1"/>
  <c r="L41" i="8" s="1"/>
  <c r="E9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XMSR (Mette Skar)</author>
  </authors>
  <commentList>
    <comment ref="E2" authorId="0" shapeId="0" xr:uid="{00000000-0006-0000-0000-000001000000}">
      <text>
        <r>
          <rPr>
            <b/>
            <sz val="11"/>
            <color indexed="81"/>
            <rFont val="Arial"/>
            <family val="2"/>
          </rPr>
          <t xml:space="preserve">Tick box to indicate budget currency
</t>
        </r>
      </text>
    </comment>
    <comment ref="A4" authorId="0" shapeId="0" xr:uid="{00000000-0006-0000-0000-000002000000}">
      <text>
        <r>
          <rPr>
            <sz val="14"/>
            <color indexed="81"/>
            <rFont val="Arial"/>
            <family val="2"/>
          </rPr>
          <t>Insert the expected results using the same numbering and phrasing as the application form</t>
        </r>
      </text>
    </comment>
    <comment ref="B4" authorId="0" shapeId="0" xr:uid="{00000000-0006-0000-0000-000003000000}">
      <text>
        <r>
          <rPr>
            <b/>
            <sz val="12"/>
            <color indexed="81"/>
            <rFont val="Arial"/>
            <family val="2"/>
          </rPr>
          <t>Insert the activity headings from the application form.</t>
        </r>
      </text>
    </comment>
    <comment ref="C4" authorId="0" shapeId="0" xr:uid="{00000000-0006-0000-0000-000004000000}">
      <text>
        <r>
          <rPr>
            <sz val="14"/>
            <color indexed="81"/>
            <rFont val="Arial"/>
            <family val="2"/>
          </rPr>
          <t xml:space="preserve">For each activity specify budget items (costs) required to conduct the activity. </t>
        </r>
      </text>
    </comment>
    <comment ref="D4" authorId="0" shapeId="0" xr:uid="{00000000-0006-0000-0000-000005000000}">
      <text>
        <r>
          <rPr>
            <sz val="14"/>
            <color indexed="81"/>
            <rFont val="Arial"/>
            <family val="2"/>
          </rPr>
          <t xml:space="preserve">For each budget item indicate the number of units required. </t>
        </r>
      </text>
    </comment>
    <comment ref="E4" authorId="0" shapeId="0" xr:uid="{00000000-0006-0000-0000-000006000000}">
      <text>
        <r>
          <rPr>
            <sz val="14"/>
            <color indexed="81"/>
            <rFont val="Arial"/>
            <family val="2"/>
          </rPr>
          <t>State the cost per unit. The budget should be given in USD or EUR.</t>
        </r>
      </text>
    </comment>
    <comment ref="F4" authorId="0" shapeId="0" xr:uid="{00000000-0006-0000-0000-000007000000}">
      <text>
        <r>
          <rPr>
            <sz val="12"/>
            <color indexed="81"/>
            <rFont val="Tahoma"/>
            <family val="2"/>
          </rPr>
          <t>Total cost is automatically calculated</t>
        </r>
      </text>
    </comment>
    <comment ref="G4" authorId="0" shapeId="0" xr:uid="{00000000-0006-0000-0000-000008000000}">
      <text>
        <r>
          <rPr>
            <sz val="14"/>
            <color indexed="81"/>
            <rFont val="Arial"/>
            <family val="2"/>
          </rPr>
          <t>Please break down the cost over the course of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XMSR (Mette Skar)</author>
  </authors>
  <commentList>
    <comment ref="G2" authorId="0" shapeId="0" xr:uid="{00000000-0006-0000-0100-000001000000}">
      <text>
        <r>
          <rPr>
            <b/>
            <sz val="9"/>
            <color indexed="81"/>
            <rFont val="Tahoma"/>
            <family val="2"/>
          </rPr>
          <t>XMSR (Mette Skar):</t>
        </r>
        <r>
          <rPr>
            <sz val="9"/>
            <color indexed="81"/>
            <rFont val="Tahoma"/>
            <family val="2"/>
          </rPr>
          <t xml:space="preserve">
Tick box to indicate budget currency
</t>
        </r>
      </text>
    </comment>
    <comment ref="A4" authorId="0" shapeId="0" xr:uid="{00000000-0006-0000-0100-000002000000}">
      <text>
        <r>
          <rPr>
            <b/>
            <sz val="9"/>
            <color indexed="81"/>
            <rFont val="Tahoma"/>
            <family val="2"/>
          </rPr>
          <t>XMSR (Mette Skar):</t>
        </r>
        <r>
          <rPr>
            <sz val="9"/>
            <color indexed="81"/>
            <rFont val="Tahoma"/>
            <family val="2"/>
          </rPr>
          <t xml:space="preserve">
Insert the expected results using the same numbering and phrasing as the application form</t>
        </r>
      </text>
    </comment>
    <comment ref="D4" authorId="0" shapeId="0" xr:uid="{00000000-0006-0000-0100-000003000000}">
      <text>
        <r>
          <rPr>
            <b/>
            <sz val="9"/>
            <color indexed="81"/>
            <rFont val="Tahoma"/>
            <family val="2"/>
          </rPr>
          <t>XMSR (Mette Skar):</t>
        </r>
        <r>
          <rPr>
            <sz val="9"/>
            <color indexed="81"/>
            <rFont val="Tahoma"/>
            <family val="2"/>
          </rPr>
          <t xml:space="preserve">
Insert the activity headings from the application form.</t>
        </r>
      </text>
    </comment>
    <comment ref="E4" authorId="0" shapeId="0" xr:uid="{00000000-0006-0000-0100-000004000000}">
      <text>
        <r>
          <rPr>
            <b/>
            <sz val="9"/>
            <color indexed="81"/>
            <rFont val="Tahoma"/>
            <family val="2"/>
          </rPr>
          <t>XMSR (Mette Skar):</t>
        </r>
        <r>
          <rPr>
            <sz val="9"/>
            <color indexed="81"/>
            <rFont val="Tahoma"/>
            <family val="2"/>
          </rPr>
          <t xml:space="preserve">
For each activity specify budget items (costs) required to conduct the activity. </t>
        </r>
      </text>
    </comment>
    <comment ref="F4" authorId="0" shapeId="0" xr:uid="{00000000-0006-0000-0100-000005000000}">
      <text>
        <r>
          <rPr>
            <b/>
            <sz val="9"/>
            <color indexed="81"/>
            <rFont val="Tahoma"/>
            <family val="2"/>
          </rPr>
          <t>XMSR (Mette Skar):</t>
        </r>
        <r>
          <rPr>
            <sz val="9"/>
            <color indexed="81"/>
            <rFont val="Tahoma"/>
            <family val="2"/>
          </rPr>
          <t xml:space="preserve">
For each budget item indicate the number of units required. </t>
        </r>
      </text>
    </comment>
    <comment ref="G4" authorId="0" shapeId="0" xr:uid="{00000000-0006-0000-0100-000006000000}">
      <text>
        <r>
          <rPr>
            <b/>
            <sz val="9"/>
            <color indexed="81"/>
            <rFont val="Tahoma"/>
            <family val="2"/>
          </rPr>
          <t>XMSR (Mette Skar):</t>
        </r>
        <r>
          <rPr>
            <sz val="9"/>
            <color indexed="81"/>
            <rFont val="Tahoma"/>
            <family val="2"/>
          </rPr>
          <t xml:space="preserve">
State the cost per unit. The budget should be given in USD, EUR or DKK.</t>
        </r>
      </text>
    </comment>
    <comment ref="H4" authorId="0" shapeId="0" xr:uid="{00000000-0006-0000-0100-000007000000}">
      <text>
        <r>
          <rPr>
            <b/>
            <sz val="9"/>
            <color indexed="81"/>
            <rFont val="Tahoma"/>
            <family val="2"/>
          </rPr>
          <t>XMSR (Mette Skar):</t>
        </r>
        <r>
          <rPr>
            <sz val="9"/>
            <color indexed="81"/>
            <rFont val="Tahoma"/>
            <family val="2"/>
          </rPr>
          <t xml:space="preserve">
Total cost is automatically calculated</t>
        </r>
      </text>
    </comment>
    <comment ref="I4" authorId="0" shapeId="0" xr:uid="{00000000-0006-0000-0100-000008000000}">
      <text>
        <r>
          <rPr>
            <b/>
            <sz val="9"/>
            <color indexed="81"/>
            <rFont val="Tahoma"/>
            <family val="2"/>
          </rPr>
          <t>XMSR (Mette Skar):</t>
        </r>
        <r>
          <rPr>
            <sz val="9"/>
            <color indexed="81"/>
            <rFont val="Tahoma"/>
            <family val="2"/>
          </rPr>
          <t xml:space="preserve">
Please break down the cost over the course of the project.</t>
        </r>
      </text>
    </comment>
  </commentList>
</comments>
</file>

<file path=xl/sharedStrings.xml><?xml version="1.0" encoding="utf-8"?>
<sst xmlns="http://schemas.openxmlformats.org/spreadsheetml/2006/main" count="551" uniqueCount="342">
  <si>
    <t>Annex 1: Activity-based budget</t>
  </si>
  <si>
    <r>
      <rPr>
        <b/>
        <i/>
        <sz val="18"/>
        <rFont val="Arial"/>
        <family val="2"/>
      </rPr>
      <t>WDF ID</t>
    </r>
    <r>
      <rPr>
        <i/>
        <sz val="18"/>
        <color theme="1"/>
        <rFont val="Arial"/>
        <family val="2"/>
      </rPr>
      <t xml:space="preserve">: </t>
    </r>
    <r>
      <rPr>
        <i/>
        <sz val="15"/>
        <color theme="1"/>
        <rFont val="Arial"/>
        <family val="2"/>
      </rPr>
      <t>to be filled out by WDF</t>
    </r>
  </si>
  <si>
    <t>Budget Currency</t>
  </si>
  <si>
    <t>USD</t>
  </si>
  <si>
    <t>EUR</t>
  </si>
  <si>
    <t>Please make sure that the numbering and headings of outcomes and expected outputs correspond with the numbering used in the application form. Kindly insert new rows as applicable. Please see explanatory comments in the inserted comment fields. Reference is also made to the Application Guideline.</t>
  </si>
  <si>
    <t>Outcomes and Expected Outputs</t>
  </si>
  <si>
    <t>Activity</t>
  </si>
  <si>
    <t>Budget Item</t>
  </si>
  <si>
    <t>units</t>
  </si>
  <si>
    <t>cost/unit (in USD or EURO)</t>
  </si>
  <si>
    <t>Total budget item cost</t>
  </si>
  <si>
    <t>6 monthly budget plan</t>
  </si>
  <si>
    <t>6 months</t>
  </si>
  <si>
    <t>12 moths</t>
  </si>
  <si>
    <t>18 months</t>
  </si>
  <si>
    <t>24 months</t>
  </si>
  <si>
    <t>30 months</t>
  </si>
  <si>
    <t>36 months</t>
  </si>
  <si>
    <t>TOTAL</t>
  </si>
  <si>
    <t>Cross-cutting activities / processes / project management</t>
  </si>
  <si>
    <t>0.1.</t>
  </si>
  <si>
    <t>0.1.1</t>
  </si>
  <si>
    <t>0.2.</t>
  </si>
  <si>
    <t>0.2.1</t>
  </si>
  <si>
    <t>0.3.</t>
  </si>
  <si>
    <t>0.3.1</t>
  </si>
  <si>
    <t>0.4.</t>
  </si>
  <si>
    <t>0.4.1</t>
  </si>
  <si>
    <t>0.5.</t>
  </si>
  <si>
    <t>0.5.1</t>
  </si>
  <si>
    <t>0.6.</t>
  </si>
  <si>
    <t>0.6.1</t>
  </si>
  <si>
    <t>0.7.</t>
  </si>
  <si>
    <t>0.7.1</t>
  </si>
  <si>
    <t>Subtotal cross cutting</t>
  </si>
  <si>
    <t>Outcome 1</t>
  </si>
  <si>
    <t>1.1. Insert output heading</t>
  </si>
  <si>
    <t>1.1.1 Insert activity heading</t>
  </si>
  <si>
    <t>1.1.2</t>
  </si>
  <si>
    <t>1.1.3</t>
  </si>
  <si>
    <t>Output 1.1 subtotal</t>
  </si>
  <si>
    <t>1.2 Insert output heading</t>
  </si>
  <si>
    <t xml:space="preserve">1.2.1 </t>
  </si>
  <si>
    <t>1.2.4</t>
  </si>
  <si>
    <t>Output 1.2 subtotal</t>
  </si>
  <si>
    <t xml:space="preserve">1.3 </t>
  </si>
  <si>
    <t xml:space="preserve">1.3.1 </t>
  </si>
  <si>
    <t xml:space="preserve">1.3.2 </t>
  </si>
  <si>
    <t>1.3.3</t>
  </si>
  <si>
    <t>1.3.4</t>
  </si>
  <si>
    <t>1.3.5</t>
  </si>
  <si>
    <t>1.3.6</t>
  </si>
  <si>
    <t>Output 1.3 subtotal</t>
  </si>
  <si>
    <t>1.4</t>
  </si>
  <si>
    <t>1.4.1</t>
  </si>
  <si>
    <t>1.4.2</t>
  </si>
  <si>
    <t>1.4.3</t>
  </si>
  <si>
    <t>Output 1.4 subtotal</t>
  </si>
  <si>
    <t>1.5</t>
  </si>
  <si>
    <t xml:space="preserve">1.5.1 </t>
  </si>
  <si>
    <t>1.5.2</t>
  </si>
  <si>
    <t>1.5.3</t>
  </si>
  <si>
    <t>1.5.4</t>
  </si>
  <si>
    <t>1.5.5</t>
  </si>
  <si>
    <t>1.5.6</t>
  </si>
  <si>
    <t>Output 1.5 subtotal</t>
  </si>
  <si>
    <t>1.6</t>
  </si>
  <si>
    <t>1.6.1</t>
  </si>
  <si>
    <t>1.6.2</t>
  </si>
  <si>
    <t>1.6.3</t>
  </si>
  <si>
    <t>1.6.4</t>
  </si>
  <si>
    <t>1.6.5</t>
  </si>
  <si>
    <t>1.6.6</t>
  </si>
  <si>
    <t>Output 1.6 subtotal</t>
  </si>
  <si>
    <t>Subtotal 1</t>
  </si>
  <si>
    <t>Outcome 2</t>
  </si>
  <si>
    <t>2.1</t>
  </si>
  <si>
    <t>2.1.1</t>
  </si>
  <si>
    <t>2.1.2</t>
  </si>
  <si>
    <t>Output 2.1 subtotal</t>
  </si>
  <si>
    <t>2.2</t>
  </si>
  <si>
    <t>2.2.1</t>
  </si>
  <si>
    <t>2.2.2</t>
  </si>
  <si>
    <t>2.2.3</t>
  </si>
  <si>
    <t>Output 2.2 subtotal</t>
  </si>
  <si>
    <t>2.3</t>
  </si>
  <si>
    <t>2.3.1</t>
  </si>
  <si>
    <t>2.3.2</t>
  </si>
  <si>
    <t>2.3.3</t>
  </si>
  <si>
    <t>2.3.4</t>
  </si>
  <si>
    <t>2.3.5</t>
  </si>
  <si>
    <t>2.3.6</t>
  </si>
  <si>
    <t>Output 2.3 subtotal</t>
  </si>
  <si>
    <t>Subtotal 2</t>
  </si>
  <si>
    <t>Outcome 3</t>
  </si>
  <si>
    <t>3.1</t>
  </si>
  <si>
    <t>3.1.1</t>
  </si>
  <si>
    <t>3.1.2</t>
  </si>
  <si>
    <t>3.1.3</t>
  </si>
  <si>
    <t>3.1.4</t>
  </si>
  <si>
    <t>3.1.5</t>
  </si>
  <si>
    <t>3.1.6</t>
  </si>
  <si>
    <t>Output 3.1</t>
  </si>
  <si>
    <t>3.2</t>
  </si>
  <si>
    <t>3.2.1</t>
  </si>
  <si>
    <t>3.2.2</t>
  </si>
  <si>
    <t>3.2.3</t>
  </si>
  <si>
    <t>3.2.4</t>
  </si>
  <si>
    <t>3.2.5</t>
  </si>
  <si>
    <t>3.2.6</t>
  </si>
  <si>
    <t>Output 3.2</t>
  </si>
  <si>
    <t>3.3</t>
  </si>
  <si>
    <t>3.3.1</t>
  </si>
  <si>
    <t>3.3.2</t>
  </si>
  <si>
    <t>3.3.3</t>
  </si>
  <si>
    <t>3.3.4</t>
  </si>
  <si>
    <t>3.3.5</t>
  </si>
  <si>
    <t>3.3.6</t>
  </si>
  <si>
    <t>Output 3.3</t>
  </si>
  <si>
    <t>3.4</t>
  </si>
  <si>
    <t>3.4.1</t>
  </si>
  <si>
    <t>3.4.2</t>
  </si>
  <si>
    <t>3.4.3</t>
  </si>
  <si>
    <t>3.4.4</t>
  </si>
  <si>
    <t>3.4.5</t>
  </si>
  <si>
    <t>3.4.6</t>
  </si>
  <si>
    <t>Output 3.4</t>
  </si>
  <si>
    <t>Subtotal 3</t>
  </si>
  <si>
    <t>External financial audit cost</t>
  </si>
  <si>
    <t>SUBTOTAL</t>
  </si>
  <si>
    <t>Overhead cost (max 7% of subtotal)</t>
  </si>
  <si>
    <t>Total WDF contribution</t>
  </si>
  <si>
    <t>Name of co-funder</t>
  </si>
  <si>
    <t>Budget items:</t>
  </si>
  <si>
    <t>Units</t>
  </si>
  <si>
    <t>Cost</t>
  </si>
  <si>
    <t>Staff Salaries</t>
  </si>
  <si>
    <t>Running costs</t>
  </si>
  <si>
    <t>Total partner contribution</t>
  </si>
  <si>
    <t>TOTAL PROJECT COST</t>
  </si>
  <si>
    <t>WDF ID: to be filled out by WDF</t>
  </si>
  <si>
    <t>Please make sure that the numbering and headings of objectives and expected results correspond with the numbering used in the application form. Kindly insert new rows as applicable. Please see explanatory comments in the inserted comment fields. Reference is also made to the Application Guideline.</t>
  </si>
  <si>
    <t>WDF STANDARIDSED INDICATORS</t>
  </si>
  <si>
    <t xml:space="preserve">MEANS OF VERIFICASION </t>
  </si>
  <si>
    <t>(How will you measure the results)</t>
  </si>
  <si>
    <t>0.1. M&amp;E system established and functional</t>
  </si>
  <si>
    <t>0.1.1 Establishment of monitoring tools</t>
  </si>
  <si>
    <t>Monitoring kits (forms, supplies) per field coordinator (4) per month</t>
  </si>
  <si>
    <t>0.1.2 District monitoring visits</t>
  </si>
  <si>
    <t>Transportation (car rental, fuel) per visit</t>
  </si>
  <si>
    <t>0.2 Project management ensured</t>
  </si>
  <si>
    <t>0.2.1 Administrative project management</t>
  </si>
  <si>
    <t>Project manager</t>
  </si>
  <si>
    <t>Data collectors (per district/4, per month)</t>
  </si>
  <si>
    <t xml:space="preserve">Project accountant </t>
  </si>
  <si>
    <t>0.3 Project evaluation</t>
  </si>
  <si>
    <t>0.6.1 Project evaluation</t>
  </si>
  <si>
    <t>Evaluation cost</t>
  </si>
  <si>
    <t>Subtotal 0</t>
  </si>
  <si>
    <t>1.1. 15 doctors trained in diabetes</t>
  </si>
  <si>
    <t>1.1.1 Development of training curriculum</t>
  </si>
  <si>
    <t>conultation fee</t>
  </si>
  <si>
    <t>Priniting of manuals</t>
  </si>
  <si>
    <t>1.1.2 Identification of doctors</t>
  </si>
  <si>
    <t>Coordination meeting (venue)</t>
  </si>
  <si>
    <t>1.1.3 Roll out of trainings</t>
  </si>
  <si>
    <t>Venue</t>
  </si>
  <si>
    <t>Trainer for 4 sessions</t>
  </si>
  <si>
    <t>1.2 30 nurses trained in diabetes</t>
  </si>
  <si>
    <t>1.2.1 Roll out of trainings</t>
  </si>
  <si>
    <t>Accomodation (trainers + participants)</t>
  </si>
  <si>
    <t xml:space="preserve">travel </t>
  </si>
  <si>
    <t>Meals (breakfast + lunch)</t>
  </si>
  <si>
    <t>Training material package</t>
  </si>
  <si>
    <t>Overhead cost (max 7% of subtotal+financial audit)</t>
  </si>
  <si>
    <t>Budget items not supported by WDF:</t>
  </si>
  <si>
    <t>Medication</t>
  </si>
  <si>
    <t xml:space="preserve">Basic laboratory research or other exclusive research projects </t>
  </si>
  <si>
    <t>Travel grants for conferences, meetings, etc.</t>
  </si>
  <si>
    <t>Indirect salaray cost (se below definition of max. 7% administration overhead</t>
  </si>
  <si>
    <t>Overhead on direct project related salaries</t>
  </si>
  <si>
    <t>Topping up of existing salary schemes</t>
  </si>
  <si>
    <t>Educational grants, scholarships - long term basic or specialised training</t>
  </si>
  <si>
    <t>Construction of buildings / bricks and buildings</t>
  </si>
  <si>
    <t>Establishment of parallel structures</t>
  </si>
  <si>
    <t>Heavy equipment (vehicles and tertiary care equipment unless justified by project design)</t>
  </si>
  <si>
    <t>International external consultants (unless justified by project design and limited local capacity)</t>
  </si>
  <si>
    <t>North/South approach (unless justified by limited local capacity)</t>
  </si>
  <si>
    <t>Per diem / daily or sitting allowances where cost of participation, transport and accommodation is also covered by the project</t>
  </si>
  <si>
    <t>Contingencies / misellanous costs</t>
  </si>
  <si>
    <t>Broadcast / radio air time</t>
  </si>
  <si>
    <t>Other indirect costs already covered by the 7% administration overhead</t>
  </si>
  <si>
    <t>Guideline on administration fee/overhead:</t>
  </si>
  <si>
    <t>Administration cost should not exceed  7% of the subtotal. Other general administration costs cannot be included in the budget on top of the 7% flat rate. The boundary between general administration costs and direct project spending may appear less than clear-cut, but the following types of expenses within the organisation can only be covered by the administration fee:</t>
  </si>
  <si>
    <t xml:space="preserve">Office maintenance (rent, cleaning, office expenses, transport/gasoline, electricity and water, internet, telephone, assistant personnel and other common indirect operational costs). 
</t>
  </si>
  <si>
    <t>Staffing of head office (and field office, if any) carrying out normal administrative procedures, including: The preparation of applications and other proposals, costs of travel that does not form part of activity-specific monitoring. Recruitment and selection of personnel unrelated to any specific project, meeting activity, contacts and reporting to the WDF Secretariat,  general budgeting and accounting tasks not related to the project.</t>
  </si>
  <si>
    <t>The organisational leadership’s involvement in the cooperation (leadership refers to members of the various governing bodies).</t>
  </si>
  <si>
    <t>Staffing of head office (and field office, if any) carrying out normal administrative procedures, including: The preparation of applications and other proposals, costs of travel that does not form part of activity-specific monitoring. Recruitment and selection of personnel unrelated to any specific project, meeting activity, contacts with the WDF Secretariat, reporting assignments, general budgeting and accounting tasks.</t>
  </si>
  <si>
    <t>Til internt brug for PM idet løn mv. deles ud under hver komponent</t>
  </si>
  <si>
    <t xml:space="preserve">Budget highlights </t>
  </si>
  <si>
    <t>Subtotal</t>
  </si>
  <si>
    <t>Percentage of total WDF contribution</t>
  </si>
  <si>
    <t>Salaries HQ / INGO / other intermediary</t>
  </si>
  <si>
    <t>Salaries local level</t>
  </si>
  <si>
    <t>Consumables</t>
  </si>
  <si>
    <t>Communication / IEC</t>
  </si>
  <si>
    <t>Equipment</t>
  </si>
  <si>
    <t>Audit</t>
  </si>
  <si>
    <t>Admin./overhead</t>
  </si>
  <si>
    <t>Indsæt formel for udregning se supporting guidance</t>
  </si>
  <si>
    <t>Semi-annual Cash Flow Report</t>
  </si>
  <si>
    <t>Please fill in the relevant cells, highlighted in grey</t>
  </si>
  <si>
    <t>Explanatory notes, please refer to sheet 2</t>
  </si>
  <si>
    <t>Exchange rate example, please refer to sheet 3</t>
  </si>
  <si>
    <t>Project title:</t>
  </si>
  <si>
    <t>Project number:</t>
  </si>
  <si>
    <t>Reporting period:</t>
  </si>
  <si>
    <t>Prepared by:</t>
  </si>
  <si>
    <t>Date of submission to WDF:</t>
  </si>
  <si>
    <t>Date(s) of resubmission to WDF (if revised report requested):</t>
  </si>
  <si>
    <t>Local (soft) currency:</t>
  </si>
  <si>
    <t>Use of ledger account approved by WDF (yes / no):</t>
  </si>
  <si>
    <t>Report approved by WDF / initials / date</t>
  </si>
  <si>
    <t>Year 1</t>
  </si>
  <si>
    <t>Year 2</t>
  </si>
  <si>
    <t>Year 3</t>
  </si>
  <si>
    <t>Year 4</t>
  </si>
  <si>
    <t xml:space="preserve">Main budget headings </t>
  </si>
  <si>
    <t>Original budget in EUR / USD</t>
  </si>
  <si>
    <t>Expenditure 1st half year</t>
  </si>
  <si>
    <t>Expenditure 2nd half year</t>
  </si>
  <si>
    <t>Total expenditure</t>
  </si>
  <si>
    <t>Balance</t>
  </si>
  <si>
    <t>Amount received from WDF</t>
  </si>
  <si>
    <t>Balance carried forward from previous reporting period</t>
  </si>
  <si>
    <t>Total funds available for the reporting period</t>
  </si>
  <si>
    <t xml:space="preserve">Overhead </t>
  </si>
  <si>
    <t>Total</t>
  </si>
  <si>
    <t>Balance in the project account</t>
  </si>
  <si>
    <t>Exchange rate to be applied when converting project expenditure in local currency into hard currency (EUR / USD) under the reporting period(s)</t>
  </si>
  <si>
    <t xml:space="preserve"> 1st half year</t>
  </si>
  <si>
    <t xml:space="preserve"> 2nd half year</t>
  </si>
  <si>
    <t>1st half year</t>
  </si>
  <si>
    <t>2nd half year</t>
  </si>
  <si>
    <t>Date of receipt of WDF instalment</t>
  </si>
  <si>
    <t>N/A</t>
  </si>
  <si>
    <t>Amount transferred from WDF in hard currency (EUR / USD)</t>
  </si>
  <si>
    <t>Amount received from WDF in local (soft) currency</t>
  </si>
  <si>
    <t>Exchange rate</t>
  </si>
  <si>
    <t>Interest earned on WDF project account (EUR / USD)</t>
  </si>
  <si>
    <t>Comments:</t>
  </si>
  <si>
    <t>Name of project focal point / project responsible / accountant</t>
  </si>
  <si>
    <t>Signature</t>
  </si>
  <si>
    <t>Date</t>
  </si>
  <si>
    <t>Revised CFR format, October 2017</t>
  </si>
  <si>
    <t>Explanatory notes for WDF cash flow report (CFR):</t>
  </si>
  <si>
    <t>Cash Principle</t>
  </si>
  <si>
    <t>WDF grants operate on a cash basis whereby income is recognised in the accounts when received, and claims are deducted when expenses have been paid.</t>
  </si>
  <si>
    <r>
      <t>The CFR shows actual instalments received and income and expenses during the six-monthly reporting period. The format follows roughly</t>
    </r>
    <r>
      <rPr>
        <sz val="10"/>
        <color indexed="10"/>
        <rFont val="Arial"/>
        <family val="2"/>
      </rPr>
      <t xml:space="preserve"> </t>
    </r>
    <r>
      <rPr>
        <sz val="10"/>
        <rFont val="Arial"/>
        <family val="2"/>
      </rPr>
      <t>the same main budget headings as set out in the approved budget.</t>
    </r>
  </si>
  <si>
    <t>Each CFR is signed by the project responsible accountant and / or project partner or focal point responsible for reporting on project accounts to WDF.</t>
  </si>
  <si>
    <t>The signed CFR must be appended to the annual and final audits.</t>
  </si>
  <si>
    <t>Date of submission to WDF</t>
  </si>
  <si>
    <r>
      <t xml:space="preserve">Insert date of submission of the </t>
    </r>
    <r>
      <rPr>
        <i/>
        <sz val="10"/>
        <rFont val="Arial"/>
        <family val="2"/>
      </rPr>
      <t>first</t>
    </r>
    <r>
      <rPr>
        <sz val="10"/>
        <rFont val="Arial"/>
        <family val="2"/>
      </rPr>
      <t xml:space="preserve"> version of the CFR for the relevant reporting period.</t>
    </r>
  </si>
  <si>
    <t>Date(s) of resubmission to WDF</t>
  </si>
  <si>
    <t>Insert date of resubmission, if revised report requested by WDF.</t>
  </si>
  <si>
    <t>Local (soft) currency</t>
  </si>
  <si>
    <t>Please indicate local currency, if applicable, for conversion of project expenditure to WDF grant currency (hard currency EUR / USD).</t>
  </si>
  <si>
    <r>
      <t>Insert total amount released</t>
    </r>
    <r>
      <rPr>
        <i/>
        <sz val="10"/>
        <rFont val="Arial"/>
        <family val="2"/>
      </rPr>
      <t xml:space="preserve"> </t>
    </r>
    <r>
      <rPr>
        <sz val="10"/>
        <rFont val="Arial"/>
        <family val="2"/>
      </rPr>
      <t xml:space="preserve">by WDF </t>
    </r>
    <r>
      <rPr>
        <i/>
        <sz val="10"/>
        <rFont val="Arial"/>
        <family val="2"/>
      </rPr>
      <t>before</t>
    </r>
    <r>
      <rPr>
        <sz val="10"/>
        <rFont val="Arial"/>
        <family val="2"/>
      </rPr>
      <t xml:space="preserve"> deduction of bank commissions / fees, for the relevant reporting period.</t>
    </r>
  </si>
  <si>
    <t>Balance carried forward from the previous reporting period</t>
  </si>
  <si>
    <t>The balance in the project account is automatically carried forward to the next reporting period.</t>
  </si>
  <si>
    <t>Total funds available are automatically calculated.</t>
  </si>
  <si>
    <t>"Total" row</t>
  </si>
  <si>
    <t>Total expenditure is automatically calculated when expenditure per main budget heading is inserted.</t>
  </si>
  <si>
    <t>"Balance" column to the far right</t>
  </si>
  <si>
    <t>The balance is automatically calculated. Indicates balance of WDF grant not yet disbursed to project and positive/negative balance per main budget heading.</t>
  </si>
  <si>
    <t>Please indicate date of receipt of WDF project instalment in local project account.</t>
  </si>
  <si>
    <t>Instalment transferred from WDF in hard currency (USD / EUR)</t>
  </si>
  <si>
    <t>Please indicate the amount transferred from WDF in hard currency (USD/EUR).</t>
  </si>
  <si>
    <t>Instalment received from WDF in local, soft currency</t>
  </si>
  <si>
    <t>Please indicate the amount received from WDF in local (soft) currency.</t>
  </si>
  <si>
    <r>
      <t xml:space="preserve">The exchange rate applied in conversion to local currency for the WDF instalment for the reporting period will be automatically calculated. </t>
    </r>
    <r>
      <rPr>
        <b/>
        <sz val="10"/>
        <rFont val="Arial"/>
        <family val="2"/>
      </rPr>
      <t xml:space="preserve">This exchange rate must be used when converting project expenditure in local currency into hard currency (EUR / USD). </t>
    </r>
    <r>
      <rPr>
        <i/>
        <sz val="10"/>
        <rFont val="Arial"/>
        <family val="2"/>
      </rPr>
      <t>Please refer to sheet 3 for example.</t>
    </r>
  </si>
  <si>
    <t>Weighted average exchange rate for reported periods</t>
  </si>
  <si>
    <r>
      <t xml:space="preserve">A weighted average exchange rate will automatically be calculated for the entire project period. </t>
    </r>
    <r>
      <rPr>
        <i/>
        <sz val="10"/>
        <rFont val="Arial"/>
        <family val="2"/>
      </rPr>
      <t xml:space="preserve"> The weighted average is primarily of relevance to WDF and auditor.</t>
    </r>
  </si>
  <si>
    <t>Interest earned on project account (EUR / USD)</t>
  </si>
  <si>
    <r>
      <t xml:space="preserve">Indicate interest earned from WDF instalment(s) for the reporting period in hard currency (EUR / USD). Please use the calculated exchange rate for the relevant reporting period. Total interest earned will be calculated automatically. </t>
    </r>
    <r>
      <rPr>
        <i/>
        <sz val="10"/>
        <rFont val="Arial"/>
        <family val="2"/>
      </rPr>
      <t>Please refer to sheet 3 for example.</t>
    </r>
  </si>
  <si>
    <t>World Diabetes Foundation</t>
  </si>
  <si>
    <t>Please fill the relevant cells highlighted in grey</t>
  </si>
  <si>
    <t>DD/MM/YYYY</t>
  </si>
  <si>
    <t>Use of exchange rate example, please refer to sheet 3</t>
  </si>
  <si>
    <t>Date(s) of resubmission to WDF:</t>
  </si>
  <si>
    <t>Brazilian Real</t>
  </si>
  <si>
    <t xml:space="preserve"> </t>
  </si>
  <si>
    <t>Main budget headings</t>
  </si>
  <si>
    <t>Original budget in USD</t>
  </si>
  <si>
    <t>Training of nurses</t>
  </si>
  <si>
    <t>Patient education</t>
  </si>
  <si>
    <t>Exchange rate to be applied when converting project expenditure in local currency into hard currency (EUR / USD) under each of the specific reporting period(s)</t>
  </si>
  <si>
    <t xml:space="preserve">Date of receipt of WDF instalment </t>
  </si>
  <si>
    <t>5. May 2008</t>
  </si>
  <si>
    <t>31. December 2008</t>
  </si>
  <si>
    <t>1. July 2009</t>
  </si>
  <si>
    <t>5. January 2010</t>
  </si>
  <si>
    <t>1. July 2010</t>
  </si>
  <si>
    <t>5. January 2011</t>
  </si>
  <si>
    <t>2. January 2012</t>
  </si>
  <si>
    <t>Amount received from WDF in hard currency (USD)</t>
  </si>
  <si>
    <t>Amount received from WDF converted to local (soft) currency</t>
  </si>
  <si>
    <t>The exchange rate must be used when converting project expenditure in local currency (in this example Brazilian Real) into hard currency (EUR / USD) to be inserted in the cash flow report for the relevant reporting period. The exchange rate should also be used when converting interest earned.</t>
  </si>
  <si>
    <r>
      <t xml:space="preserve">Weighted average exchange rate for the reported periods. </t>
    </r>
    <r>
      <rPr>
        <b/>
        <i/>
        <sz val="10"/>
        <color indexed="9"/>
        <rFont val="Arial"/>
        <family val="2"/>
      </rPr>
      <t>Primarily of relevance to WDF and auditor.</t>
    </r>
  </si>
  <si>
    <t>Interest earned on WDF project account (USD)</t>
  </si>
  <si>
    <t>BoD</t>
  </si>
  <si>
    <t>MD</t>
  </si>
  <si>
    <t>PD</t>
  </si>
  <si>
    <t>PM</t>
  </si>
  <si>
    <t>Original Cash Flow Report heading</t>
  </si>
  <si>
    <t>Original Cash Flow Report heading in EUR / USD</t>
  </si>
  <si>
    <t>Revised Cash Flow Report total in EUR / USD</t>
  </si>
  <si>
    <t>Percentage change</t>
  </si>
  <si>
    <t>Authorised budget reallocation in EUR/USD</t>
  </si>
  <si>
    <t>Reallocation origin and destination</t>
  </si>
  <si>
    <r>
      <t xml:space="preserve">Approved by:             </t>
    </r>
    <r>
      <rPr>
        <sz val="8"/>
        <rFont val="Arial"/>
        <family val="2"/>
      </rPr>
      <t xml:space="preserve"> (See drop-down)</t>
    </r>
  </si>
  <si>
    <t>Remarks</t>
  </si>
  <si>
    <t>Cross-cutting / project management</t>
  </si>
  <si>
    <t>Totals</t>
  </si>
  <si>
    <t>Ex: Reduced with EUR 5,100 + Added with 4,700</t>
  </si>
  <si>
    <t>Financial guidelines (extract from section 3 of PPA)</t>
  </si>
  <si>
    <t xml:space="preserve">i) The activities of the Project shall be carried out within the framework of the approved Budget at any given time. </t>
  </si>
  <si>
    <t xml:space="preserve">ii) Reallocation of project funds, except as stated in clauses iii and iv, from approved main budget headings up to a maximum of 10% of the original main budget heading is permissible. These reallocations shall be justified, communicated to the WDF in the immediate subsequent progress report and reflected in the accounts. </t>
  </si>
  <si>
    <t xml:space="preserve">iii) Reallocation from the original main budget headings approved by WDF by more than 10% requires prior submission of relevant documentation to and written approval by WDF.  </t>
  </si>
  <si>
    <t xml:space="preserve">iv) Reallocation of the Budget, even below 10%, in relation to main budget headings covering salaries, other personnel costs, procurement, accounting and auditing may only be made after prior submission to and approval by WDF. </t>
  </si>
  <si>
    <t>v) Interest earned and net profit gained due to exchange fluctuations shall be separately stated as income and reflected in the annual accounts. This income shall not be spent on project activities, and either adjusted against subsequent future payments or re-paid to WDF when submitting the final audited accounts.</t>
  </si>
  <si>
    <t>Reference is also made to supporting guidance, main financial requirements of WDF, Appendix 2 to Project Partnership Agreement (PPA)</t>
  </si>
  <si>
    <t>Original main budget headings as stated in application and/or Project Partnership Agreement</t>
  </si>
  <si>
    <t>Line number in Cash Flow Report</t>
  </si>
  <si>
    <t xml:space="preserve">Main budget headings Cash Flow Report </t>
  </si>
  <si>
    <t>Cross cutting activities / project management</t>
  </si>
  <si>
    <t xml:space="preserve">Audit </t>
  </si>
  <si>
    <t>Overhead</t>
  </si>
  <si>
    <t>Total WDF budget</t>
  </si>
  <si>
    <t>Outcomes and Expected outputs</t>
  </si>
  <si>
    <t>Outcome 1: By the end of the project 54 health care providers in the three districts (doctors, nurses and community health workers) have strengthend their capacity within basic diabetes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</si>
</sst>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 #,##0.00_ ;_ * \-#,##0.00_ ;_ * &quot;-&quot;??_ ;_ @_ "/>
    <numFmt numFmtId="166" formatCode="_(* #,##0_);_(* \(#,##0\);_(* &quot;-&quot;??_);_(@_)"/>
    <numFmt numFmtId="167" formatCode="&quot;&quot;\ #,##0.00_);\(&quot;&quot;\ #,##0.00\)"/>
    <numFmt numFmtId="168" formatCode="[$-406]d\.\ mmmm\ yyyy;@"/>
    <numFmt numFmtId="169" formatCode="_ * #,##0.0000_ ;_ * \-#,##0.0000_ ;_ * &quot;-&quot;????_ ;_ @_ "/>
    <numFmt numFmtId="170" formatCode="&quot;&quot;\ #,##0_);\(&quot;&quot;\ #,##0\)"/>
    <numFmt numFmtId="171" formatCode="_ * #,##0_ ;_ * \-#,##0_ ;_ * &quot;-&quot;??_ ;_ @_ "/>
  </numFmts>
  <fonts count="50" x14ac:knownFonts="1">
    <font>
      <sz val="11"/>
      <color theme="1"/>
      <name val="Calibri"/>
      <family val="2"/>
      <scheme val="minor"/>
    </font>
    <font>
      <sz val="9"/>
      <color theme="1"/>
      <name val="Arial"/>
      <family val="2"/>
    </font>
    <font>
      <sz val="11"/>
      <color theme="1"/>
      <name val="Calibri"/>
      <family val="2"/>
      <scheme val="minor"/>
    </font>
    <font>
      <sz val="8"/>
      <name val="Arial"/>
      <family val="2"/>
    </font>
    <font>
      <sz val="10"/>
      <name val="Arial"/>
      <family val="2"/>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0"/>
      <name val="Verdana"/>
      <family val="2"/>
    </font>
    <font>
      <b/>
      <sz val="12"/>
      <name val="Arial"/>
      <family val="2"/>
    </font>
    <font>
      <i/>
      <sz val="10"/>
      <name val="Arial"/>
      <family val="2"/>
    </font>
    <font>
      <b/>
      <sz val="10"/>
      <name val="Arial"/>
      <family val="2"/>
    </font>
    <font>
      <sz val="12"/>
      <color theme="1"/>
      <name val="Calibri"/>
      <family val="2"/>
      <scheme val="minor"/>
    </font>
    <font>
      <sz val="18"/>
      <color theme="1"/>
      <name val="Calibri"/>
      <family val="2"/>
      <scheme val="minor"/>
    </font>
    <font>
      <b/>
      <sz val="11"/>
      <name val="Arial"/>
      <family val="2"/>
    </font>
    <font>
      <sz val="11"/>
      <name val="Arial"/>
      <family val="2"/>
    </font>
    <font>
      <sz val="11"/>
      <color rgb="FFFF0000"/>
      <name val="Calibri"/>
      <family val="2"/>
      <scheme val="minor"/>
    </font>
    <font>
      <sz val="11"/>
      <name val="Calibri"/>
      <family val="2"/>
      <scheme val="minor"/>
    </font>
    <font>
      <b/>
      <sz val="16"/>
      <name val="Arial"/>
      <family val="2"/>
    </font>
    <font>
      <b/>
      <sz val="12"/>
      <color theme="0"/>
      <name val="Arial"/>
      <family val="2"/>
    </font>
    <font>
      <sz val="10"/>
      <color theme="0"/>
      <name val="Arial"/>
      <family val="2"/>
    </font>
    <font>
      <b/>
      <sz val="9"/>
      <color theme="0"/>
      <name val="Arial"/>
      <family val="2"/>
    </font>
    <font>
      <sz val="11"/>
      <color theme="0"/>
      <name val="Arial"/>
      <family val="2"/>
    </font>
    <font>
      <sz val="9"/>
      <name val="Arial"/>
      <family val="2"/>
    </font>
    <font>
      <b/>
      <sz val="11"/>
      <color theme="0"/>
      <name val="Arial"/>
      <family val="2"/>
    </font>
    <font>
      <b/>
      <sz val="10"/>
      <color theme="0"/>
      <name val="Arial"/>
      <family val="2"/>
    </font>
    <font>
      <b/>
      <sz val="9"/>
      <name val="Arial"/>
      <family val="2"/>
    </font>
    <font>
      <sz val="10"/>
      <color indexed="10"/>
      <name val="Arial"/>
      <family val="2"/>
    </font>
    <font>
      <sz val="10"/>
      <color rgb="FFFF0000"/>
      <name val="Arial"/>
      <family val="2"/>
    </font>
    <font>
      <b/>
      <i/>
      <sz val="10"/>
      <color rgb="FFC00000"/>
      <name val="Arial"/>
      <family val="2"/>
    </font>
    <font>
      <b/>
      <i/>
      <sz val="10"/>
      <color indexed="9"/>
      <name val="Arial"/>
      <family val="2"/>
    </font>
    <font>
      <sz val="6"/>
      <name val="Arial"/>
      <family val="2"/>
    </font>
    <font>
      <b/>
      <sz val="18"/>
      <color theme="1"/>
      <name val="Arial"/>
      <family val="2"/>
    </font>
    <font>
      <b/>
      <sz val="22"/>
      <color theme="1"/>
      <name val="Arial"/>
      <family val="2"/>
    </font>
    <font>
      <sz val="14"/>
      <color theme="1"/>
      <name val="Arial"/>
      <family val="2"/>
    </font>
    <font>
      <sz val="14"/>
      <color theme="1"/>
      <name val="Calibri"/>
      <family val="2"/>
      <scheme val="minor"/>
    </font>
    <font>
      <b/>
      <sz val="14"/>
      <color theme="1"/>
      <name val="Arial"/>
      <family val="2"/>
    </font>
    <font>
      <sz val="14"/>
      <name val="Arial"/>
      <family val="2"/>
    </font>
    <font>
      <b/>
      <sz val="14"/>
      <name val="Arial"/>
      <family val="2"/>
    </font>
    <font>
      <i/>
      <sz val="14"/>
      <color theme="1"/>
      <name val="Arial"/>
      <family val="2"/>
    </font>
    <font>
      <i/>
      <sz val="14"/>
      <name val="Arial"/>
      <family val="2"/>
    </font>
    <font>
      <sz val="14"/>
      <color indexed="81"/>
      <name val="Arial"/>
      <family val="2"/>
    </font>
    <font>
      <b/>
      <sz val="14"/>
      <color theme="0"/>
      <name val="Arial"/>
      <family val="2"/>
    </font>
    <font>
      <i/>
      <sz val="18"/>
      <color theme="1"/>
      <name val="Arial"/>
      <family val="2"/>
    </font>
    <font>
      <i/>
      <sz val="15"/>
      <color theme="1"/>
      <name val="Arial"/>
      <family val="2"/>
    </font>
    <font>
      <b/>
      <i/>
      <sz val="18"/>
      <name val="Arial"/>
      <family val="2"/>
    </font>
    <font>
      <sz val="12"/>
      <color indexed="81"/>
      <name val="Tahoma"/>
      <family val="2"/>
    </font>
    <font>
      <b/>
      <sz val="11"/>
      <color indexed="81"/>
      <name val="Arial"/>
      <family val="2"/>
    </font>
    <font>
      <b/>
      <sz val="12"/>
      <color indexed="8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9E8F70"/>
        <bgColor indexed="64"/>
      </patternFill>
    </fill>
    <fill>
      <patternFill patternType="solid">
        <fgColor rgb="FFDCDDDE"/>
        <bgColor indexed="64"/>
      </patternFill>
    </fill>
    <fill>
      <patternFill patternType="solid">
        <fgColor rgb="FFBC3019"/>
        <bgColor indexed="64"/>
      </patternFill>
    </fill>
    <fill>
      <patternFill patternType="solid">
        <fgColor theme="8" tint="0.79998168889431442"/>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5" fontId="2" fillId="0" borderId="0" applyFont="0" applyFill="0" applyBorder="0" applyAlignment="0" applyProtection="0"/>
    <xf numFmtId="0" fontId="9" fillId="0" borderId="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583">
    <xf numFmtId="0" fontId="0" fillId="0" borderId="0" xfId="0"/>
    <xf numFmtId="0" fontId="0" fillId="0" borderId="10" xfId="0" applyBorder="1"/>
    <xf numFmtId="0" fontId="5" fillId="0" borderId="24" xfId="0" applyFont="1" applyBorder="1"/>
    <xf numFmtId="0" fontId="5" fillId="0" borderId="22" xfId="0" applyFont="1" applyBorder="1"/>
    <xf numFmtId="0" fontId="6" fillId="0" borderId="0" xfId="0" applyFont="1"/>
    <xf numFmtId="0" fontId="1" fillId="0" borderId="0" xfId="0" applyFont="1" applyAlignment="1">
      <alignment vertical="center" wrapText="1"/>
    </xf>
    <xf numFmtId="0" fontId="4" fillId="0" borderId="0" xfId="2" applyFont="1" applyAlignment="1">
      <alignment vertical="top" wrapText="1"/>
    </xf>
    <xf numFmtId="0" fontId="13" fillId="0" borderId="0" xfId="0" applyFont="1" applyAlignment="1">
      <alignment vertical="center"/>
    </xf>
    <xf numFmtId="0" fontId="14" fillId="0" borderId="0" xfId="0" applyFont="1" applyAlignment="1">
      <alignment vertical="center"/>
    </xf>
    <xf numFmtId="0" fontId="0" fillId="0" borderId="26"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4" fillId="0" borderId="0" xfId="3"/>
    <xf numFmtId="0" fontId="10" fillId="0" borderId="0" xfId="3" applyFont="1"/>
    <xf numFmtId="164" fontId="0" fillId="0" borderId="0" xfId="4" applyFont="1"/>
    <xf numFmtId="0" fontId="19" fillId="0" borderId="0" xfId="3" applyFont="1"/>
    <xf numFmtId="164" fontId="21" fillId="5" borderId="0" xfId="4" applyFont="1" applyFill="1"/>
    <xf numFmtId="0" fontId="22" fillId="5" borderId="0" xfId="3" applyFont="1" applyFill="1"/>
    <xf numFmtId="164" fontId="23" fillId="5" borderId="0" xfId="4" applyFont="1" applyFill="1"/>
    <xf numFmtId="0" fontId="12" fillId="0" borderId="5" xfId="3" applyFont="1" applyBorder="1"/>
    <xf numFmtId="164" fontId="4" fillId="0" borderId="0" xfId="4" applyFont="1"/>
    <xf numFmtId="164" fontId="4" fillId="0" borderId="0" xfId="4" applyFont="1" applyFill="1"/>
    <xf numFmtId="0" fontId="12" fillId="0" borderId="13" xfId="3" applyFont="1" applyBorder="1" applyAlignment="1">
      <alignment wrapText="1"/>
    </xf>
    <xf numFmtId="164" fontId="16" fillId="0" borderId="0" xfId="4" applyFont="1"/>
    <xf numFmtId="164" fontId="16" fillId="0" borderId="0" xfId="4" applyFont="1" applyBorder="1"/>
    <xf numFmtId="0" fontId="12" fillId="0" borderId="15" xfId="3" applyFont="1" applyBorder="1"/>
    <xf numFmtId="0" fontId="12" fillId="0" borderId="10" xfId="3" applyFont="1" applyBorder="1"/>
    <xf numFmtId="0" fontId="12" fillId="0" borderId="0" xfId="3" applyFont="1" applyAlignment="1">
      <alignment vertical="top" wrapText="1"/>
    </xf>
    <xf numFmtId="164" fontId="4" fillId="0" borderId="0" xfId="4" applyFont="1" applyFill="1" applyBorder="1"/>
    <xf numFmtId="164" fontId="12" fillId="0" borderId="0" xfId="4" applyFont="1" applyBorder="1" applyAlignment="1">
      <alignment horizontal="center"/>
    </xf>
    <xf numFmtId="0" fontId="12" fillId="0" borderId="1" xfId="3" applyFont="1" applyBorder="1" applyAlignment="1">
      <alignment horizontal="center" vertical="top" wrapText="1" readingOrder="1"/>
    </xf>
    <xf numFmtId="164" fontId="12" fillId="0" borderId="35" xfId="4" applyFont="1" applyBorder="1" applyAlignment="1">
      <alignment horizontal="center" vertical="top" wrapText="1" readingOrder="1"/>
    </xf>
    <xf numFmtId="164" fontId="12" fillId="0" borderId="36" xfId="4" applyFont="1" applyBorder="1" applyAlignment="1">
      <alignment horizontal="center" vertical="top" wrapText="1" readingOrder="1"/>
    </xf>
    <xf numFmtId="164" fontId="12" fillId="0" borderId="37" xfId="4" applyFont="1" applyBorder="1" applyAlignment="1">
      <alignment horizontal="center" vertical="top" wrapText="1" readingOrder="1"/>
    </xf>
    <xf numFmtId="164" fontId="12" fillId="0" borderId="38" xfId="4" applyFont="1" applyBorder="1" applyAlignment="1">
      <alignment horizontal="center" vertical="top" wrapText="1" readingOrder="1"/>
    </xf>
    <xf numFmtId="164" fontId="12" fillId="0" borderId="39" xfId="4" applyFont="1" applyBorder="1" applyAlignment="1">
      <alignment horizontal="center" vertical="top" wrapText="1" readingOrder="1"/>
    </xf>
    <xf numFmtId="164" fontId="12" fillId="0" borderId="34" xfId="4" applyFont="1" applyBorder="1" applyAlignment="1">
      <alignment horizontal="center" vertical="top" readingOrder="1"/>
    </xf>
    <xf numFmtId="0" fontId="24" fillId="0" borderId="19" xfId="3" applyFont="1" applyBorder="1" applyAlignment="1">
      <alignment wrapText="1"/>
    </xf>
    <xf numFmtId="164" fontId="12" fillId="0" borderId="40" xfId="4" applyFont="1" applyBorder="1" applyAlignment="1">
      <alignment horizontal="center" vertical="top" wrapText="1" readingOrder="1"/>
    </xf>
    <xf numFmtId="164" fontId="4" fillId="6" borderId="41" xfId="4" applyFont="1" applyFill="1" applyBorder="1" applyAlignment="1" applyProtection="1">
      <alignment horizontal="center" vertical="top" wrapText="1" readingOrder="1"/>
      <protection locked="0"/>
    </xf>
    <xf numFmtId="164" fontId="4" fillId="6" borderId="42" xfId="4" applyFont="1" applyFill="1" applyBorder="1" applyAlignment="1" applyProtection="1">
      <alignment horizontal="center" vertical="top" wrapText="1" readingOrder="1"/>
      <protection locked="0"/>
    </xf>
    <xf numFmtId="164" fontId="12" fillId="0" borderId="1" xfId="4" applyFont="1" applyBorder="1" applyAlignment="1">
      <alignment horizontal="center" vertical="top" wrapText="1" readingOrder="1"/>
    </xf>
    <xf numFmtId="164" fontId="12" fillId="0" borderId="43" xfId="4" applyFont="1" applyBorder="1" applyAlignment="1">
      <alignment horizontal="center" vertical="top" readingOrder="1"/>
    </xf>
    <xf numFmtId="0" fontId="24" fillId="0" borderId="20" xfId="3" applyFont="1" applyBorder="1"/>
    <xf numFmtId="164" fontId="4" fillId="1" borderId="20" xfId="4" applyFont="1" applyFill="1" applyBorder="1"/>
    <xf numFmtId="164" fontId="4" fillId="0" borderId="8" xfId="4" applyFont="1" applyBorder="1" applyAlignment="1">
      <alignment wrapText="1"/>
    </xf>
    <xf numFmtId="164" fontId="4" fillId="0" borderId="5" xfId="4" applyFont="1" applyBorder="1" applyAlignment="1">
      <alignment wrapText="1"/>
    </xf>
    <xf numFmtId="164" fontId="4" fillId="0" borderId="10" xfId="4" applyFont="1" applyBorder="1" applyAlignment="1">
      <alignment wrapText="1"/>
    </xf>
    <xf numFmtId="164" fontId="12" fillId="1" borderId="20" xfId="4" applyFont="1" applyFill="1" applyBorder="1" applyAlignment="1">
      <alignment wrapText="1"/>
    </xf>
    <xf numFmtId="164" fontId="12" fillId="1" borderId="27" xfId="4" applyFont="1" applyFill="1" applyBorder="1"/>
    <xf numFmtId="0" fontId="12" fillId="0" borderId="4" xfId="3" applyFont="1" applyBorder="1"/>
    <xf numFmtId="164" fontId="4" fillId="1" borderId="44" xfId="4" applyFont="1" applyFill="1" applyBorder="1"/>
    <xf numFmtId="164" fontId="12" fillId="0" borderId="45" xfId="4" applyFont="1" applyBorder="1" applyAlignment="1">
      <alignment wrapText="1"/>
    </xf>
    <xf numFmtId="164" fontId="12" fillId="0" borderId="46" xfId="4" applyFont="1" applyBorder="1" applyAlignment="1">
      <alignment wrapText="1"/>
    </xf>
    <xf numFmtId="164" fontId="12" fillId="1" borderId="2" xfId="4" applyFont="1" applyFill="1" applyBorder="1" applyAlignment="1">
      <alignment wrapText="1"/>
    </xf>
    <xf numFmtId="164" fontId="12" fillId="1" borderId="3" xfId="4" applyFont="1" applyFill="1" applyBorder="1"/>
    <xf numFmtId="164" fontId="4" fillId="6" borderId="12" xfId="4" applyFont="1" applyFill="1" applyBorder="1" applyProtection="1">
      <protection locked="0"/>
    </xf>
    <xf numFmtId="164" fontId="4" fillId="6" borderId="48" xfId="4" applyFont="1" applyFill="1" applyBorder="1" applyProtection="1">
      <protection locked="0"/>
    </xf>
    <xf numFmtId="164" fontId="4" fillId="0" borderId="40" xfId="4" applyFont="1" applyBorder="1"/>
    <xf numFmtId="164" fontId="4" fillId="6" borderId="49" xfId="4" applyFont="1" applyFill="1" applyBorder="1" applyProtection="1">
      <protection locked="0"/>
    </xf>
    <xf numFmtId="164" fontId="4" fillId="6" borderId="5" xfId="4" applyFont="1" applyFill="1" applyBorder="1" applyProtection="1">
      <protection locked="0"/>
    </xf>
    <xf numFmtId="164" fontId="4" fillId="6" borderId="8" xfId="4" applyFont="1" applyFill="1" applyBorder="1" applyProtection="1">
      <protection locked="0"/>
    </xf>
    <xf numFmtId="164" fontId="4" fillId="0" borderId="21" xfId="4" applyFont="1" applyBorder="1"/>
    <xf numFmtId="164" fontId="12" fillId="0" borderId="2" xfId="4" applyFont="1" applyBorder="1"/>
    <xf numFmtId="0" fontId="12" fillId="0" borderId="2" xfId="3" applyFont="1" applyBorder="1"/>
    <xf numFmtId="164" fontId="12" fillId="0" borderId="29" xfId="4" applyFont="1" applyBorder="1"/>
    <xf numFmtId="164" fontId="12" fillId="0" borderId="45" xfId="4" applyFont="1" applyBorder="1"/>
    <xf numFmtId="164" fontId="12" fillId="0" borderId="51" xfId="4" applyFont="1" applyBorder="1"/>
    <xf numFmtId="164" fontId="4" fillId="0" borderId="2" xfId="4" applyFont="1" applyBorder="1"/>
    <xf numFmtId="0" fontId="4" fillId="0" borderId="2" xfId="3" applyBorder="1" applyAlignment="1">
      <alignment wrapText="1"/>
    </xf>
    <xf numFmtId="164" fontId="4" fillId="1" borderId="51" xfId="4" applyFont="1" applyFill="1" applyBorder="1"/>
    <xf numFmtId="164" fontId="4" fillId="0" borderId="46" xfId="4" applyFont="1" applyBorder="1"/>
    <xf numFmtId="164" fontId="4" fillId="1" borderId="29" xfId="4" applyFont="1" applyFill="1" applyBorder="1"/>
    <xf numFmtId="164" fontId="4" fillId="1" borderId="52" xfId="4" applyFont="1" applyFill="1" applyBorder="1"/>
    <xf numFmtId="0" fontId="16" fillId="0" borderId="0" xfId="3" applyFont="1"/>
    <xf numFmtId="164" fontId="16" fillId="0" borderId="53" xfId="4" applyFont="1" applyBorder="1"/>
    <xf numFmtId="164" fontId="16" fillId="0" borderId="35" xfId="4" applyFont="1" applyBorder="1"/>
    <xf numFmtId="0" fontId="15" fillId="0" borderId="0" xfId="3" applyFont="1" applyAlignment="1">
      <alignment vertical="center"/>
    </xf>
    <xf numFmtId="164" fontId="12" fillId="0" borderId="54" xfId="4" applyFont="1" applyBorder="1" applyAlignment="1">
      <alignment horizontal="center" vertical="top" wrapText="1" readingOrder="1"/>
    </xf>
    <xf numFmtId="0" fontId="4" fillId="6" borderId="24" xfId="4" applyNumberFormat="1" applyFont="1" applyFill="1" applyBorder="1" applyProtection="1">
      <protection locked="0"/>
    </xf>
    <xf numFmtId="0" fontId="4" fillId="6" borderId="22" xfId="4" applyNumberFormat="1" applyFont="1" applyFill="1" applyBorder="1" applyProtection="1">
      <protection locked="0"/>
    </xf>
    <xf numFmtId="0" fontId="16" fillId="0" borderId="1" xfId="4" applyNumberFormat="1" applyFont="1" applyBorder="1" applyAlignment="1">
      <alignment horizontal="center"/>
    </xf>
    <xf numFmtId="164" fontId="16" fillId="0" borderId="44" xfId="4" applyFont="1" applyBorder="1"/>
    <xf numFmtId="164" fontId="4" fillId="6" borderId="6" xfId="4" applyFont="1" applyFill="1" applyBorder="1" applyProtection="1">
      <protection locked="0"/>
    </xf>
    <xf numFmtId="164" fontId="16" fillId="0" borderId="53" xfId="4" applyFont="1" applyFill="1" applyBorder="1"/>
    <xf numFmtId="164" fontId="26" fillId="5" borderId="30" xfId="4" applyFont="1" applyFill="1" applyBorder="1"/>
    <xf numFmtId="164" fontId="12" fillId="0" borderId="35" xfId="4" applyFont="1" applyBorder="1"/>
    <xf numFmtId="164" fontId="0" fillId="0" borderId="0" xfId="4" applyFont="1" applyBorder="1"/>
    <xf numFmtId="0" fontId="24" fillId="0" borderId="0" xfId="3" applyFont="1"/>
    <xf numFmtId="164" fontId="24" fillId="0" borderId="0" xfId="4" applyFont="1"/>
    <xf numFmtId="164" fontId="24" fillId="0" borderId="0" xfId="4" applyFont="1" applyBorder="1" applyProtection="1">
      <protection locked="0"/>
    </xf>
    <xf numFmtId="164" fontId="0" fillId="0" borderId="0" xfId="4" applyFont="1" applyBorder="1" applyProtection="1">
      <protection locked="0"/>
    </xf>
    <xf numFmtId="164" fontId="4" fillId="6" borderId="0" xfId="4" applyFont="1" applyFill="1" applyBorder="1" applyProtection="1">
      <protection locked="0"/>
    </xf>
    <xf numFmtId="164" fontId="27" fillId="0" borderId="61" xfId="4" applyFont="1" applyBorder="1"/>
    <xf numFmtId="164" fontId="24" fillId="0" borderId="61" xfId="4" applyFont="1" applyBorder="1"/>
    <xf numFmtId="164" fontId="24" fillId="6" borderId="0" xfId="4" applyFont="1" applyFill="1" applyProtection="1">
      <protection locked="0"/>
    </xf>
    <xf numFmtId="164" fontId="4" fillId="6" borderId="29" xfId="4" applyFont="1" applyFill="1" applyBorder="1" applyProtection="1">
      <protection locked="0"/>
    </xf>
    <xf numFmtId="0" fontId="12" fillId="0" borderId="0" xfId="3" applyFont="1"/>
    <xf numFmtId="0" fontId="4" fillId="0" borderId="25" xfId="3" applyBorder="1" applyAlignment="1">
      <alignment vertical="center" wrapText="1"/>
    </xf>
    <xf numFmtId="0" fontId="4" fillId="0" borderId="63" xfId="3" applyBorder="1" applyAlignment="1">
      <alignment vertical="center" wrapText="1"/>
    </xf>
    <xf numFmtId="0" fontId="4" fillId="0" borderId="64" xfId="3" applyBorder="1" applyAlignment="1">
      <alignment vertical="center" wrapText="1"/>
    </xf>
    <xf numFmtId="0" fontId="11" fillId="0" borderId="61" xfId="3" applyFont="1" applyBorder="1" applyAlignment="1">
      <alignment horizontal="left" vertical="center"/>
    </xf>
    <xf numFmtId="0" fontId="4" fillId="0" borderId="0" xfId="3" applyAlignment="1">
      <alignment vertical="center" wrapText="1"/>
    </xf>
    <xf numFmtId="0" fontId="11" fillId="0" borderId="0" xfId="3" applyFont="1" applyAlignment="1">
      <alignment horizontal="left" vertical="center"/>
    </xf>
    <xf numFmtId="0" fontId="4" fillId="0" borderId="24" xfId="3" applyBorder="1" applyAlignment="1">
      <alignment vertical="top"/>
    </xf>
    <xf numFmtId="0" fontId="4" fillId="0" borderId="25" xfId="3" applyBorder="1" applyAlignment="1">
      <alignment vertical="top" wrapText="1"/>
    </xf>
    <xf numFmtId="0" fontId="4" fillId="0" borderId="62" xfId="3" applyBorder="1"/>
    <xf numFmtId="0" fontId="4" fillId="0" borderId="65" xfId="3" applyBorder="1" applyAlignment="1">
      <alignment vertical="top" wrapText="1"/>
    </xf>
    <xf numFmtId="0" fontId="4" fillId="0" borderId="66" xfId="3" applyBorder="1" applyAlignment="1">
      <alignment vertical="top" wrapText="1"/>
    </xf>
    <xf numFmtId="164" fontId="24" fillId="0" borderId="0" xfId="4" applyFont="1" applyAlignment="1"/>
    <xf numFmtId="0" fontId="4" fillId="0" borderId="8" xfId="3" applyBorder="1" applyAlignment="1">
      <alignment vertical="top" wrapText="1"/>
    </xf>
    <xf numFmtId="0" fontId="4" fillId="0" borderId="63" xfId="3" applyBorder="1" applyAlignment="1">
      <alignment vertical="top" wrapText="1"/>
    </xf>
    <xf numFmtId="0" fontId="24" fillId="0" borderId="0" xfId="3" applyFont="1" applyAlignment="1">
      <alignment vertical="top" wrapText="1"/>
    </xf>
    <xf numFmtId="164" fontId="24" fillId="0" borderId="0" xfId="4" applyFont="1" applyAlignment="1">
      <alignment vertical="top" wrapText="1"/>
    </xf>
    <xf numFmtId="0" fontId="4" fillId="0" borderId="31" xfId="3" applyBorder="1" applyAlignment="1">
      <alignment horizontal="left" wrapText="1"/>
    </xf>
    <xf numFmtId="0" fontId="4" fillId="0" borderId="31" xfId="3" applyBorder="1" applyAlignment="1">
      <alignment vertical="center" wrapText="1"/>
    </xf>
    <xf numFmtId="0" fontId="12" fillId="0" borderId="0" xfId="3" applyFont="1" applyAlignment="1">
      <alignment vertical="center"/>
    </xf>
    <xf numFmtId="0" fontId="4" fillId="0" borderId="24" xfId="3" applyBorder="1" applyAlignment="1">
      <alignment horizontal="left" vertical="top" wrapText="1"/>
    </xf>
    <xf numFmtId="0" fontId="4" fillId="0" borderId="25" xfId="3" applyBorder="1" applyAlignment="1">
      <alignment horizontal="left" vertical="top" wrapText="1"/>
    </xf>
    <xf numFmtId="0" fontId="4" fillId="0" borderId="8" xfId="3" applyBorder="1" applyAlignment="1">
      <alignment horizontal="left" vertical="top" wrapText="1"/>
    </xf>
    <xf numFmtId="0" fontId="4" fillId="0" borderId="63" xfId="3" applyBorder="1" applyAlignment="1">
      <alignment horizontal="left" vertical="top" wrapText="1"/>
    </xf>
    <xf numFmtId="0" fontId="4" fillId="0" borderId="9" xfId="3" applyBorder="1" applyAlignment="1">
      <alignment wrapText="1"/>
    </xf>
    <xf numFmtId="0" fontId="4" fillId="0" borderId="64" xfId="3" applyBorder="1" applyAlignment="1">
      <alignment wrapText="1"/>
    </xf>
    <xf numFmtId="0" fontId="4" fillId="0" borderId="31" xfId="3" applyBorder="1" applyAlignment="1">
      <alignment wrapText="1"/>
    </xf>
    <xf numFmtId="0" fontId="29" fillId="0" borderId="31" xfId="3" applyFont="1" applyBorder="1" applyAlignment="1">
      <alignment wrapText="1"/>
    </xf>
    <xf numFmtId="0" fontId="4" fillId="0" borderId="54" xfId="3" applyBorder="1" applyAlignment="1">
      <alignment vertical="top"/>
    </xf>
    <xf numFmtId="0" fontId="4" fillId="0" borderId="37" xfId="3" applyBorder="1" applyAlignment="1">
      <alignment vertical="top" wrapText="1"/>
    </xf>
    <xf numFmtId="0" fontId="4" fillId="0" borderId="5" xfId="3" applyBorder="1" applyAlignment="1" applyProtection="1">
      <alignment horizontal="left" vertical="top" wrapText="1"/>
      <protection locked="0"/>
    </xf>
    <xf numFmtId="0" fontId="25" fillId="5" borderId="0" xfId="3" applyFont="1" applyFill="1"/>
    <xf numFmtId="164" fontId="4" fillId="0" borderId="5" xfId="4" applyFont="1" applyFill="1" applyBorder="1" applyProtection="1">
      <protection locked="0"/>
    </xf>
    <xf numFmtId="164" fontId="4" fillId="2" borderId="5" xfId="4" applyFont="1" applyFill="1" applyBorder="1" applyAlignment="1" applyProtection="1">
      <alignment vertical="top" wrapText="1"/>
      <protection locked="0"/>
    </xf>
    <xf numFmtId="164" fontId="4" fillId="2" borderId="13" xfId="4" applyFont="1" applyFill="1" applyBorder="1" applyAlignment="1" applyProtection="1">
      <alignment vertical="top" wrapText="1"/>
      <protection locked="0"/>
    </xf>
    <xf numFmtId="0" fontId="12" fillId="0" borderId="8" xfId="3" applyFont="1" applyBorder="1"/>
    <xf numFmtId="0" fontId="24" fillId="2" borderId="5" xfId="3" applyFont="1" applyFill="1" applyBorder="1" applyProtection="1">
      <protection locked="0"/>
    </xf>
    <xf numFmtId="167" fontId="12" fillId="0" borderId="15" xfId="3" applyNumberFormat="1" applyFont="1" applyBorder="1"/>
    <xf numFmtId="164" fontId="30" fillId="0" borderId="0" xfId="4" applyFont="1" applyBorder="1"/>
    <xf numFmtId="164" fontId="4" fillId="0" borderId="0" xfId="4" applyFont="1" applyFill="1" applyBorder="1" applyAlignment="1" applyProtection="1">
      <alignment vertical="top" wrapText="1"/>
      <protection locked="0"/>
    </xf>
    <xf numFmtId="164" fontId="4" fillId="0" borderId="0" xfId="4" applyFont="1" applyBorder="1"/>
    <xf numFmtId="0" fontId="4" fillId="0" borderId="26" xfId="3" applyBorder="1"/>
    <xf numFmtId="167" fontId="4" fillId="0" borderId="20" xfId="3" applyNumberFormat="1" applyBorder="1"/>
    <xf numFmtId="4" fontId="4" fillId="6" borderId="12" xfId="4" applyNumberFormat="1" applyFont="1" applyFill="1" applyBorder="1" applyProtection="1">
      <protection locked="0"/>
    </xf>
    <xf numFmtId="4" fontId="4" fillId="6" borderId="48" xfId="4" applyNumberFormat="1" applyFont="1" applyFill="1" applyBorder="1" applyProtection="1">
      <protection locked="0"/>
    </xf>
    <xf numFmtId="164" fontId="12" fillId="0" borderId="67" xfId="4" applyFont="1" applyBorder="1"/>
    <xf numFmtId="4" fontId="4" fillId="6" borderId="49" xfId="4" applyNumberFormat="1" applyFont="1" applyFill="1" applyBorder="1" applyProtection="1">
      <protection locked="0"/>
    </xf>
    <xf numFmtId="0" fontId="4" fillId="0" borderId="58" xfId="3" applyBorder="1"/>
    <xf numFmtId="167" fontId="4" fillId="0" borderId="21" xfId="3" applyNumberFormat="1" applyBorder="1"/>
    <xf numFmtId="4" fontId="4" fillId="6" borderId="9" xfId="4" applyNumberFormat="1" applyFont="1" applyFill="1" applyBorder="1" applyProtection="1">
      <protection locked="0"/>
    </xf>
    <xf numFmtId="4" fontId="4" fillId="6" borderId="23" xfId="4" applyNumberFormat="1" applyFont="1" applyFill="1" applyBorder="1" applyProtection="1">
      <protection locked="0"/>
    </xf>
    <xf numFmtId="4" fontId="4" fillId="6" borderId="7" xfId="4" applyNumberFormat="1" applyFont="1" applyFill="1" applyBorder="1" applyProtection="1">
      <protection locked="0"/>
    </xf>
    <xf numFmtId="4" fontId="4" fillId="6" borderId="68" xfId="4" applyNumberFormat="1" applyFont="1" applyFill="1" applyBorder="1" applyProtection="1">
      <protection locked="0"/>
    </xf>
    <xf numFmtId="164" fontId="12" fillId="0" borderId="59" xfId="4" applyFont="1" applyBorder="1"/>
    <xf numFmtId="168" fontId="4" fillId="6" borderId="24" xfId="4" applyNumberFormat="1" applyFont="1" applyFill="1" applyBorder="1" applyAlignment="1" applyProtection="1">
      <alignment horizontal="left"/>
      <protection locked="0"/>
    </xf>
    <xf numFmtId="168" fontId="4" fillId="6" borderId="22" xfId="4" applyNumberFormat="1" applyFont="1" applyFill="1" applyBorder="1" applyAlignment="1" applyProtection="1">
      <alignment horizontal="left"/>
      <protection locked="0"/>
    </xf>
    <xf numFmtId="164" fontId="4" fillId="0" borderId="1" xfId="4" applyFont="1" applyBorder="1" applyAlignment="1">
      <alignment horizontal="center"/>
    </xf>
    <xf numFmtId="164" fontId="4" fillId="0" borderId="44" xfId="4" applyFont="1" applyBorder="1"/>
    <xf numFmtId="164" fontId="12" fillId="0" borderId="35" xfId="4" applyFont="1" applyFill="1" applyBorder="1"/>
    <xf numFmtId="169" fontId="4" fillId="0" borderId="0" xfId="3" applyNumberFormat="1"/>
    <xf numFmtId="0" fontId="4" fillId="0" borderId="0" xfId="3" applyAlignment="1">
      <alignment wrapText="1"/>
    </xf>
    <xf numFmtId="0" fontId="26" fillId="4" borderId="0" xfId="3" applyFont="1" applyFill="1" applyAlignment="1">
      <alignment vertical="top" wrapText="1"/>
    </xf>
    <xf numFmtId="0" fontId="21" fillId="0" borderId="0" xfId="3" applyFont="1"/>
    <xf numFmtId="164" fontId="12" fillId="0" borderId="60" xfId="4" applyFont="1" applyBorder="1" applyAlignment="1">
      <alignment horizontal="center" vertical="top" wrapText="1" readingOrder="1"/>
    </xf>
    <xf numFmtId="164" fontId="12" fillId="0" borderId="1" xfId="4" applyFont="1" applyFill="1" applyBorder="1" applyAlignment="1">
      <alignment horizontal="center" vertical="top" wrapText="1" readingOrder="1"/>
    </xf>
    <xf numFmtId="164" fontId="12" fillId="0" borderId="35" xfId="4" applyFont="1" applyFill="1" applyBorder="1" applyAlignment="1">
      <alignment horizontal="center" vertical="top" wrapText="1" readingOrder="1"/>
    </xf>
    <xf numFmtId="167" fontId="4" fillId="8" borderId="19" xfId="3" applyNumberFormat="1" applyFill="1" applyBorder="1"/>
    <xf numFmtId="167" fontId="4" fillId="8" borderId="47" xfId="3" applyNumberFormat="1" applyFill="1" applyBorder="1"/>
    <xf numFmtId="10" fontId="4" fillId="8" borderId="15" xfId="5" applyNumberFormat="1" applyFont="1" applyFill="1" applyBorder="1"/>
    <xf numFmtId="0" fontId="4" fillId="8" borderId="16" xfId="3" applyFill="1" applyBorder="1"/>
    <xf numFmtId="0" fontId="4" fillId="8" borderId="69" xfId="3" applyFill="1" applyBorder="1"/>
    <xf numFmtId="0" fontId="4" fillId="8" borderId="22" xfId="3" applyFill="1" applyBorder="1"/>
    <xf numFmtId="0" fontId="4" fillId="8" borderId="15" xfId="3" applyFill="1" applyBorder="1"/>
    <xf numFmtId="0" fontId="4" fillId="8" borderId="55" xfId="3" applyFill="1" applyBorder="1"/>
    <xf numFmtId="167" fontId="4" fillId="8" borderId="20" xfId="3" applyNumberFormat="1" applyFill="1" applyBorder="1"/>
    <xf numFmtId="167" fontId="4" fillId="8" borderId="26" xfId="3" applyNumberFormat="1" applyFill="1" applyBorder="1"/>
    <xf numFmtId="9" fontId="4" fillId="8" borderId="5" xfId="5" applyFont="1" applyFill="1" applyBorder="1"/>
    <xf numFmtId="0" fontId="4" fillId="8" borderId="17" xfId="3" applyFill="1" applyBorder="1"/>
    <xf numFmtId="0" fontId="4" fillId="8" borderId="5" xfId="3" applyFill="1" applyBorder="1"/>
    <xf numFmtId="0" fontId="4" fillId="8" borderId="10" xfId="3" applyFill="1" applyBorder="1"/>
    <xf numFmtId="0" fontId="4" fillId="8" borderId="27" xfId="3" applyFill="1" applyBorder="1"/>
    <xf numFmtId="167" fontId="4" fillId="8" borderId="21" xfId="3" applyNumberFormat="1" applyFill="1" applyBorder="1"/>
    <xf numFmtId="167" fontId="4" fillId="8" borderId="58" xfId="3" applyNumberFormat="1" applyFill="1" applyBorder="1"/>
    <xf numFmtId="9" fontId="4" fillId="8" borderId="7" xfId="5" applyFont="1" applyFill="1" applyBorder="1"/>
    <xf numFmtId="0" fontId="4" fillId="8" borderId="18" xfId="3" applyFill="1" applyBorder="1"/>
    <xf numFmtId="0" fontId="4" fillId="8" borderId="7" xfId="3" applyFill="1" applyBorder="1"/>
    <xf numFmtId="0" fontId="4" fillId="8" borderId="23" xfId="3" applyFill="1" applyBorder="1"/>
    <xf numFmtId="0" fontId="4" fillId="8" borderId="59" xfId="3" applyFill="1" applyBorder="1"/>
    <xf numFmtId="0" fontId="12" fillId="0" borderId="30" xfId="3" applyFont="1" applyBorder="1"/>
    <xf numFmtId="167" fontId="4" fillId="8" borderId="35" xfId="3" applyNumberFormat="1" applyFill="1" applyBorder="1"/>
    <xf numFmtId="167" fontId="4" fillId="8" borderId="34" xfId="3" applyNumberFormat="1" applyFill="1" applyBorder="1"/>
    <xf numFmtId="9" fontId="0" fillId="0" borderId="0" xfId="5" applyFont="1" applyFill="1" applyBorder="1"/>
    <xf numFmtId="0" fontId="32" fillId="0" borderId="0" xfId="3" applyFont="1"/>
    <xf numFmtId="0" fontId="4" fillId="0" borderId="0" xfId="3" applyAlignment="1">
      <alignment vertical="top" wrapText="1"/>
    </xf>
    <xf numFmtId="0" fontId="12" fillId="0" borderId="0" xfId="3" applyFont="1" applyAlignment="1">
      <alignment wrapText="1"/>
    </xf>
    <xf numFmtId="0" fontId="4" fillId="0" borderId="0" xfId="3" applyAlignment="1">
      <alignment vertical="center"/>
    </xf>
    <xf numFmtId="0" fontId="12" fillId="0" borderId="3" xfId="3" applyFont="1" applyBorder="1"/>
    <xf numFmtId="164" fontId="12" fillId="0" borderId="3" xfId="4" applyFont="1" applyBorder="1"/>
    <xf numFmtId="170" fontId="4" fillId="0" borderId="28" xfId="3" applyNumberFormat="1" applyBorder="1" applyAlignment="1">
      <alignment horizontal="right"/>
    </xf>
    <xf numFmtId="164" fontId="12" fillId="8" borderId="35" xfId="4" applyFont="1" applyFill="1" applyBorder="1" applyAlignment="1">
      <alignment horizontal="center" vertical="top" wrapText="1" readingOrder="1"/>
    </xf>
    <xf numFmtId="0" fontId="12" fillId="8" borderId="35" xfId="3" applyFont="1" applyFill="1" applyBorder="1" applyAlignment="1">
      <alignment horizontal="center" vertical="top" wrapText="1" readingOrder="1"/>
    </xf>
    <xf numFmtId="164" fontId="12" fillId="8" borderId="1" xfId="4" applyFont="1" applyFill="1" applyBorder="1" applyAlignment="1">
      <alignment horizontal="center" vertical="top" wrapText="1" readingOrder="1"/>
    </xf>
    <xf numFmtId="0" fontId="12" fillId="8" borderId="1" xfId="3" applyFont="1" applyFill="1" applyBorder="1" applyAlignment="1">
      <alignment horizontal="center" vertical="top" wrapText="1"/>
    </xf>
    <xf numFmtId="0" fontId="4" fillId="0" borderId="47" xfId="3" applyBorder="1" applyAlignment="1">
      <alignment wrapText="1"/>
    </xf>
    <xf numFmtId="0" fontId="4" fillId="0" borderId="53" xfId="3" applyBorder="1" applyAlignment="1">
      <alignment wrapText="1"/>
    </xf>
    <xf numFmtId="0" fontId="4" fillId="0" borderId="10" xfId="3" applyBorder="1" applyAlignment="1">
      <alignment wrapText="1"/>
    </xf>
    <xf numFmtId="0" fontId="4" fillId="0" borderId="60" xfId="3" applyBorder="1" applyAlignment="1">
      <alignment wrapText="1"/>
    </xf>
    <xf numFmtId="0" fontId="4" fillId="0" borderId="1" xfId="3" applyBorder="1" applyAlignment="1">
      <alignment wrapText="1"/>
    </xf>
    <xf numFmtId="0" fontId="4" fillId="0" borderId="20" xfId="3" applyBorder="1" applyAlignment="1">
      <alignment wrapText="1"/>
    </xf>
    <xf numFmtId="0" fontId="4" fillId="0" borderId="4" xfId="3" applyBorder="1" applyAlignment="1">
      <alignment wrapText="1"/>
    </xf>
    <xf numFmtId="0" fontId="4" fillId="0" borderId="35" xfId="3" applyBorder="1" applyAlignment="1">
      <alignment wrapText="1"/>
    </xf>
    <xf numFmtId="0" fontId="4" fillId="0" borderId="28" xfId="3" applyBorder="1" applyAlignment="1">
      <alignment horizontal="center" vertical="center" wrapText="1"/>
    </xf>
    <xf numFmtId="0" fontId="20" fillId="4" borderId="0" xfId="3" applyFont="1" applyFill="1" applyAlignment="1">
      <alignment horizontal="center" vertical="center"/>
    </xf>
    <xf numFmtId="0" fontId="18" fillId="0" borderId="8" xfId="0" applyFont="1" applyBorder="1" applyAlignment="1">
      <alignment wrapText="1"/>
    </xf>
    <xf numFmtId="0" fontId="4" fillId="0" borderId="3" xfId="3" applyBorder="1" applyAlignment="1">
      <alignment wrapText="1"/>
    </xf>
    <xf numFmtId="0" fontId="4" fillId="0" borderId="29" xfId="3" applyBorder="1" applyAlignment="1">
      <alignment horizontal="center" vertical="center" wrapText="1"/>
    </xf>
    <xf numFmtId="0" fontId="34" fillId="0" borderId="0" xfId="0" applyFont="1"/>
    <xf numFmtId="0" fontId="36" fillId="0" borderId="0" xfId="0" applyFont="1"/>
    <xf numFmtId="0" fontId="37" fillId="3" borderId="22" xfId="0" applyFont="1" applyFill="1" applyBorder="1" applyAlignment="1">
      <alignment wrapText="1"/>
    </xf>
    <xf numFmtId="0" fontId="37" fillId="3" borderId="10" xfId="0" applyFont="1" applyFill="1" applyBorder="1" applyAlignment="1">
      <alignment vertical="center" wrapText="1"/>
    </xf>
    <xf numFmtId="0" fontId="37" fillId="3" borderId="23" xfId="0" applyFont="1" applyFill="1" applyBorder="1" applyAlignment="1">
      <alignment vertical="center" wrapText="1"/>
    </xf>
    <xf numFmtId="0" fontId="35" fillId="0" borderId="5" xfId="0" applyFont="1" applyBorder="1" applyAlignment="1">
      <alignment vertical="center" wrapText="1"/>
    </xf>
    <xf numFmtId="0" fontId="36" fillId="0" borderId="5" xfId="0" applyFont="1" applyBorder="1"/>
    <xf numFmtId="1" fontId="35" fillId="0" borderId="5" xfId="0" applyNumberFormat="1" applyFont="1" applyBorder="1"/>
    <xf numFmtId="0" fontId="38" fillId="0" borderId="5" xfId="0" applyFont="1" applyBorder="1"/>
    <xf numFmtId="0" fontId="35" fillId="0" borderId="5" xfId="0" applyFont="1" applyBorder="1" applyAlignment="1">
      <alignment vertical="center"/>
    </xf>
    <xf numFmtId="0" fontId="38" fillId="0" borderId="5" xfId="0" applyFont="1" applyBorder="1" applyAlignment="1">
      <alignment horizontal="center"/>
    </xf>
    <xf numFmtId="166" fontId="38" fillId="0" borderId="5" xfId="1" applyNumberFormat="1" applyFont="1" applyFill="1" applyBorder="1" applyAlignment="1">
      <alignment horizontal="center"/>
    </xf>
    <xf numFmtId="49" fontId="38" fillId="0" borderId="5" xfId="0" applyNumberFormat="1" applyFont="1" applyBorder="1" applyAlignment="1">
      <alignment vertical="center" wrapText="1"/>
    </xf>
    <xf numFmtId="0" fontId="36" fillId="3" borderId="5" xfId="0" applyFont="1" applyFill="1" applyBorder="1"/>
    <xf numFmtId="0" fontId="38" fillId="3" borderId="5" xfId="0" applyFont="1" applyFill="1" applyBorder="1" applyAlignment="1">
      <alignment horizontal="center"/>
    </xf>
    <xf numFmtId="166" fontId="38" fillId="3" borderId="5" xfId="1" applyNumberFormat="1" applyFont="1" applyFill="1" applyBorder="1" applyAlignment="1">
      <alignment horizontal="center"/>
    </xf>
    <xf numFmtId="0" fontId="35" fillId="3" borderId="5" xfId="0" applyFont="1" applyFill="1" applyBorder="1"/>
    <xf numFmtId="0" fontId="35" fillId="2" borderId="15" xfId="0" applyFont="1" applyFill="1" applyBorder="1" applyAlignment="1">
      <alignment vertical="center" wrapText="1"/>
    </xf>
    <xf numFmtId="0" fontId="35" fillId="0" borderId="15" xfId="0" applyFont="1" applyBorder="1" applyAlignment="1">
      <alignment vertical="center" wrapText="1"/>
    </xf>
    <xf numFmtId="0" fontId="38" fillId="0" borderId="15" xfId="0" applyFont="1" applyBorder="1" applyAlignment="1">
      <alignment horizontal="center"/>
    </xf>
    <xf numFmtId="166" fontId="38" fillId="0" borderId="15" xfId="1" applyNumberFormat="1" applyFont="1" applyFill="1" applyBorder="1" applyAlignment="1">
      <alignment horizontal="center"/>
    </xf>
    <xf numFmtId="1" fontId="38" fillId="0" borderId="15" xfId="1" applyNumberFormat="1" applyFont="1" applyFill="1" applyBorder="1" applyAlignment="1">
      <alignment horizontal="right"/>
    </xf>
    <xf numFmtId="0" fontId="35" fillId="2" borderId="5" xfId="0" applyFont="1" applyFill="1" applyBorder="1" applyAlignment="1">
      <alignment vertical="center" wrapText="1"/>
    </xf>
    <xf numFmtId="0" fontId="38" fillId="0" borderId="5" xfId="0" applyFont="1" applyBorder="1" applyAlignment="1">
      <alignment horizontal="center" wrapText="1"/>
    </xf>
    <xf numFmtId="0" fontId="35" fillId="3" borderId="5" xfId="0" applyFont="1" applyFill="1" applyBorder="1" applyAlignment="1">
      <alignment vertical="center" wrapText="1"/>
    </xf>
    <xf numFmtId="0" fontId="37" fillId="3" borderId="5" xfId="0" applyFont="1" applyFill="1" applyBorder="1" applyAlignment="1">
      <alignment vertical="center" wrapText="1"/>
    </xf>
    <xf numFmtId="1" fontId="39" fillId="3" borderId="15" xfId="1" applyNumberFormat="1" applyFont="1" applyFill="1" applyBorder="1" applyAlignment="1">
      <alignment horizontal="right"/>
    </xf>
    <xf numFmtId="1" fontId="35" fillId="3" borderId="5" xfId="0" applyNumberFormat="1" applyFont="1" applyFill="1" applyBorder="1" applyAlignment="1">
      <alignment vertical="center" wrapText="1"/>
    </xf>
    <xf numFmtId="1" fontId="37" fillId="3" borderId="5" xfId="0" applyNumberFormat="1" applyFont="1" applyFill="1" applyBorder="1" applyAlignment="1">
      <alignment vertical="center" wrapText="1"/>
    </xf>
    <xf numFmtId="0" fontId="37" fillId="0" borderId="5" xfId="0" applyFont="1" applyBorder="1" applyAlignment="1">
      <alignment vertical="center" wrapText="1"/>
    </xf>
    <xf numFmtId="1" fontId="35" fillId="2" borderId="5" xfId="0" applyNumberFormat="1" applyFont="1" applyFill="1" applyBorder="1" applyAlignment="1">
      <alignment vertical="center" wrapText="1"/>
    </xf>
    <xf numFmtId="1" fontId="37" fillId="2" borderId="5" xfId="0" applyNumberFormat="1" applyFont="1" applyFill="1" applyBorder="1" applyAlignment="1">
      <alignment vertical="center" wrapText="1"/>
    </xf>
    <xf numFmtId="1" fontId="35" fillId="3" borderId="5" xfId="0" applyNumberFormat="1" applyFont="1" applyFill="1" applyBorder="1"/>
    <xf numFmtId="1" fontId="37" fillId="3" borderId="5" xfId="0" applyNumberFormat="1" applyFont="1" applyFill="1" applyBorder="1"/>
    <xf numFmtId="0" fontId="36" fillId="4" borderId="13" xfId="0" applyFont="1" applyFill="1" applyBorder="1"/>
    <xf numFmtId="0" fontId="39" fillId="4" borderId="13" xfId="0" applyFont="1" applyFill="1" applyBorder="1"/>
    <xf numFmtId="1" fontId="39" fillId="4" borderId="14" xfId="1" applyNumberFormat="1" applyFont="1" applyFill="1" applyBorder="1" applyAlignment="1">
      <alignment horizontal="right"/>
    </xf>
    <xf numFmtId="1" fontId="35" fillId="2" borderId="13" xfId="0" applyNumberFormat="1" applyFont="1" applyFill="1" applyBorder="1"/>
    <xf numFmtId="1" fontId="37" fillId="2" borderId="13" xfId="0" applyNumberFormat="1" applyFont="1" applyFill="1" applyBorder="1"/>
    <xf numFmtId="0" fontId="36" fillId="0" borderId="13" xfId="0" applyFont="1" applyBorder="1"/>
    <xf numFmtId="0" fontId="39" fillId="3" borderId="13" xfId="0" applyFont="1" applyFill="1" applyBorder="1"/>
    <xf numFmtId="0" fontId="38" fillId="3" borderId="13" xfId="0" applyFont="1" applyFill="1" applyBorder="1" applyAlignment="1">
      <alignment horizontal="center"/>
    </xf>
    <xf numFmtId="166" fontId="38" fillId="3" borderId="13" xfId="1" applyNumberFormat="1" applyFont="1" applyFill="1" applyBorder="1" applyAlignment="1">
      <alignment horizontal="center"/>
    </xf>
    <xf numFmtId="1" fontId="39" fillId="3" borderId="13" xfId="1" applyNumberFormat="1" applyFont="1" applyFill="1" applyBorder="1" applyAlignment="1">
      <alignment horizontal="right"/>
    </xf>
    <xf numFmtId="0" fontId="38" fillId="0" borderId="13" xfId="0" applyFont="1" applyBorder="1" applyAlignment="1">
      <alignment horizontal="center"/>
    </xf>
    <xf numFmtId="166" fontId="38" fillId="0" borderId="13" xfId="1" applyNumberFormat="1" applyFont="1" applyFill="1" applyBorder="1" applyAlignment="1">
      <alignment horizontal="center"/>
    </xf>
    <xf numFmtId="1" fontId="38" fillId="0" borderId="13" xfId="1" applyNumberFormat="1" applyFont="1" applyFill="1" applyBorder="1" applyAlignment="1">
      <alignment horizontal="right"/>
    </xf>
    <xf numFmtId="0" fontId="38" fillId="0" borderId="13" xfId="0" applyFont="1" applyBorder="1"/>
    <xf numFmtId="0" fontId="39" fillId="3" borderId="70" xfId="0" applyFont="1" applyFill="1" applyBorder="1"/>
    <xf numFmtId="0" fontId="38" fillId="3" borderId="70" xfId="0" applyFont="1" applyFill="1" applyBorder="1" applyAlignment="1">
      <alignment horizontal="center"/>
    </xf>
    <xf numFmtId="166" fontId="38" fillId="3" borderId="70" xfId="1" applyNumberFormat="1" applyFont="1" applyFill="1" applyBorder="1" applyAlignment="1">
      <alignment horizontal="center"/>
    </xf>
    <xf numFmtId="1" fontId="39" fillId="3" borderId="70" xfId="1" applyNumberFormat="1" applyFont="1" applyFill="1" applyBorder="1" applyAlignment="1">
      <alignment horizontal="right"/>
    </xf>
    <xf numFmtId="1" fontId="35" fillId="3" borderId="13" xfId="0" applyNumberFormat="1" applyFont="1" applyFill="1" applyBorder="1"/>
    <xf numFmtId="1" fontId="37" fillId="3" borderId="13" xfId="0" applyNumberFormat="1" applyFont="1" applyFill="1" applyBorder="1"/>
    <xf numFmtId="0" fontId="39" fillId="0" borderId="14" xfId="0" applyFont="1" applyBorder="1"/>
    <xf numFmtId="0" fontId="38" fillId="0" borderId="14" xfId="0" applyFont="1" applyBorder="1" applyAlignment="1">
      <alignment horizontal="center"/>
    </xf>
    <xf numFmtId="166" fontId="38" fillId="0" borderId="14" xfId="1" applyNumberFormat="1" applyFont="1" applyFill="1" applyBorder="1" applyAlignment="1">
      <alignment horizontal="center"/>
    </xf>
    <xf numFmtId="0" fontId="38" fillId="0" borderId="14" xfId="1" applyNumberFormat="1" applyFont="1" applyFill="1" applyBorder="1" applyAlignment="1">
      <alignment horizontal="right"/>
    </xf>
    <xf numFmtId="0" fontId="35" fillId="0" borderId="13" xfId="0" applyFont="1" applyBorder="1"/>
    <xf numFmtId="0" fontId="37" fillId="0" borderId="13" xfId="0" applyFont="1" applyBorder="1"/>
    <xf numFmtId="0" fontId="35" fillId="0" borderId="14" xfId="0" applyFont="1" applyBorder="1" applyAlignment="1">
      <alignment vertical="center"/>
    </xf>
    <xf numFmtId="0" fontId="35" fillId="0" borderId="13" xfId="0" applyFont="1" applyBorder="1" applyAlignment="1">
      <alignment vertical="center"/>
    </xf>
    <xf numFmtId="0" fontId="39" fillId="0" borderId="13" xfId="0" applyFont="1" applyBorder="1"/>
    <xf numFmtId="0" fontId="38" fillId="0" borderId="13" xfId="1" applyNumberFormat="1" applyFont="1" applyFill="1" applyBorder="1" applyAlignment="1">
      <alignment horizontal="right"/>
    </xf>
    <xf numFmtId="0" fontId="35" fillId="0" borderId="7" xfId="0" applyFont="1" applyBorder="1"/>
    <xf numFmtId="0" fontId="37" fillId="3" borderId="70" xfId="0" applyFont="1" applyFill="1" applyBorder="1"/>
    <xf numFmtId="1" fontId="35" fillId="3" borderId="7" xfId="0" applyNumberFormat="1" applyFont="1" applyFill="1" applyBorder="1"/>
    <xf numFmtId="0" fontId="35" fillId="0" borderId="50" xfId="0" applyFont="1" applyBorder="1"/>
    <xf numFmtId="0" fontId="35" fillId="0" borderId="71" xfId="0" applyFont="1" applyBorder="1"/>
    <xf numFmtId="1" fontId="37" fillId="2" borderId="15" xfId="0" applyNumberFormat="1" applyFont="1" applyFill="1" applyBorder="1"/>
    <xf numFmtId="1" fontId="35" fillId="2" borderId="15" xfId="0" applyNumberFormat="1" applyFont="1" applyFill="1" applyBorder="1"/>
    <xf numFmtId="1" fontId="35" fillId="2" borderId="5" xfId="0" applyNumberFormat="1" applyFont="1" applyFill="1" applyBorder="1"/>
    <xf numFmtId="0" fontId="37" fillId="0" borderId="0" xfId="0" applyFont="1" applyAlignment="1">
      <alignment vertical="center" wrapText="1"/>
    </xf>
    <xf numFmtId="0" fontId="35" fillId="0" borderId="0" xfId="0" applyFont="1" applyAlignment="1">
      <alignment vertical="center"/>
    </xf>
    <xf numFmtId="49" fontId="35" fillId="0" borderId="5" xfId="0" applyNumberFormat="1" applyFont="1" applyBorder="1"/>
    <xf numFmtId="0" fontId="35" fillId="0" borderId="5" xfId="0" applyFont="1" applyBorder="1"/>
    <xf numFmtId="0" fontId="37" fillId="0" borderId="31" xfId="0" applyFont="1" applyBorder="1" applyAlignment="1">
      <alignment horizontal="left"/>
    </xf>
    <xf numFmtId="0" fontId="37" fillId="3" borderId="75" xfId="0" applyFont="1" applyFill="1" applyBorder="1" applyAlignment="1">
      <alignment vertical="center" wrapText="1"/>
    </xf>
    <xf numFmtId="0" fontId="37" fillId="3" borderId="65" xfId="0" applyFont="1" applyFill="1" applyBorder="1" applyAlignment="1">
      <alignment vertical="center" wrapText="1"/>
    </xf>
    <xf numFmtId="0" fontId="37" fillId="3" borderId="72" xfId="0" applyFont="1" applyFill="1" applyBorder="1" applyAlignment="1">
      <alignment vertical="center" wrapText="1"/>
    </xf>
    <xf numFmtId="0" fontId="37" fillId="3" borderId="0" xfId="0" applyFont="1" applyFill="1" applyAlignment="1">
      <alignment horizontal="center" vertical="center" wrapText="1"/>
    </xf>
    <xf numFmtId="0" fontId="37" fillId="3" borderId="75" xfId="0" applyFont="1" applyFill="1" applyBorder="1" applyAlignment="1">
      <alignment horizontal="center" vertical="center" wrapText="1"/>
    </xf>
    <xf numFmtId="0" fontId="35" fillId="3" borderId="0" xfId="0" applyFont="1" applyFill="1" applyAlignment="1">
      <alignment horizontal="center" vertical="center" wrapText="1"/>
    </xf>
    <xf numFmtId="0" fontId="38" fillId="0" borderId="5" xfId="0" applyFont="1" applyBorder="1" applyAlignment="1">
      <alignment wrapText="1"/>
    </xf>
    <xf numFmtId="0" fontId="38" fillId="0" borderId="5" xfId="0" applyFont="1" applyBorder="1" applyAlignment="1">
      <alignment vertical="top" wrapText="1"/>
    </xf>
    <xf numFmtId="0" fontId="38" fillId="3" borderId="5" xfId="0" applyFont="1" applyFill="1" applyBorder="1" applyAlignment="1">
      <alignment wrapText="1"/>
    </xf>
    <xf numFmtId="0" fontId="35" fillId="3" borderId="0" xfId="0" applyFont="1" applyFill="1"/>
    <xf numFmtId="0" fontId="35" fillId="4" borderId="5" xfId="0" applyFont="1" applyFill="1" applyBorder="1"/>
    <xf numFmtId="1" fontId="37" fillId="2" borderId="5" xfId="0" applyNumberFormat="1" applyFont="1" applyFill="1" applyBorder="1"/>
    <xf numFmtId="0" fontId="35" fillId="2" borderId="5" xfId="0" applyFont="1" applyFill="1" applyBorder="1" applyAlignment="1">
      <alignment horizontal="left" vertical="center" wrapText="1"/>
    </xf>
    <xf numFmtId="0" fontId="38" fillId="2" borderId="13" xfId="0" applyFont="1" applyFill="1" applyBorder="1" applyAlignment="1">
      <alignment vertical="top" wrapText="1"/>
    </xf>
    <xf numFmtId="0" fontId="36" fillId="2" borderId="5" xfId="0" applyFont="1" applyFill="1" applyBorder="1"/>
    <xf numFmtId="1" fontId="38" fillId="2" borderId="15" xfId="1" applyNumberFormat="1" applyFont="1" applyFill="1" applyBorder="1" applyAlignment="1">
      <alignment horizontal="right"/>
    </xf>
    <xf numFmtId="0" fontId="35" fillId="2" borderId="13" xfId="0" applyFont="1" applyFill="1" applyBorder="1" applyAlignment="1">
      <alignment horizontal="left" vertical="center" wrapText="1"/>
    </xf>
    <xf numFmtId="0" fontId="38" fillId="2" borderId="15" xfId="0" applyFont="1" applyFill="1" applyBorder="1" applyAlignment="1">
      <alignment vertical="top" wrapText="1"/>
    </xf>
    <xf numFmtId="0" fontId="38" fillId="2" borderId="5" xfId="0" applyFont="1" applyFill="1" applyBorder="1" applyAlignment="1">
      <alignment horizontal="center" wrapText="1"/>
    </xf>
    <xf numFmtId="166" fontId="38" fillId="2" borderId="5" xfId="1" applyNumberFormat="1" applyFont="1" applyFill="1" applyBorder="1" applyAlignment="1">
      <alignment horizontal="center"/>
    </xf>
    <xf numFmtId="0" fontId="35" fillId="2" borderId="14" xfId="0" applyFont="1" applyFill="1" applyBorder="1" applyAlignment="1">
      <alignment horizontal="left" vertical="center" wrapText="1"/>
    </xf>
    <xf numFmtId="0" fontId="38" fillId="2" borderId="13" xfId="0" applyFont="1" applyFill="1" applyBorder="1" applyAlignment="1">
      <alignment wrapText="1"/>
    </xf>
    <xf numFmtId="0" fontId="38" fillId="2" borderId="5" xfId="0" applyFont="1" applyFill="1" applyBorder="1" applyAlignment="1">
      <alignment horizontal="center"/>
    </xf>
    <xf numFmtId="0" fontId="35" fillId="2" borderId="15" xfId="0" applyFont="1" applyFill="1" applyBorder="1" applyAlignment="1">
      <alignment horizontal="left" vertical="center" wrapText="1"/>
    </xf>
    <xf numFmtId="0" fontId="39" fillId="2" borderId="5" xfId="0" applyFont="1" applyFill="1" applyBorder="1" applyAlignment="1">
      <alignment vertical="center" wrapText="1"/>
    </xf>
    <xf numFmtId="0" fontId="39" fillId="2" borderId="5" xfId="1" applyNumberFormat="1" applyFont="1" applyFill="1" applyBorder="1" applyAlignment="1">
      <alignment horizontal="right"/>
    </xf>
    <xf numFmtId="0" fontId="35" fillId="2" borderId="13" xfId="0" applyFont="1" applyFill="1" applyBorder="1" applyAlignment="1">
      <alignment vertical="center" wrapText="1"/>
    </xf>
    <xf numFmtId="0" fontId="38" fillId="2" borderId="5" xfId="0" applyFont="1" applyFill="1" applyBorder="1" applyAlignment="1">
      <alignment wrapText="1"/>
    </xf>
    <xf numFmtId="0" fontId="40" fillId="2" borderId="5" xfId="0" applyFont="1" applyFill="1" applyBorder="1" applyAlignment="1">
      <alignment vertical="center" wrapText="1"/>
    </xf>
    <xf numFmtId="0" fontId="35" fillId="2" borderId="0" xfId="0" applyFont="1" applyFill="1" applyAlignment="1">
      <alignment horizontal="left" vertical="center" wrapText="1"/>
    </xf>
    <xf numFmtId="0" fontId="38" fillId="2" borderId="5" xfId="0" applyFont="1" applyFill="1" applyBorder="1" applyAlignment="1">
      <alignment vertical="top" wrapText="1"/>
    </xf>
    <xf numFmtId="0" fontId="38" fillId="2" borderId="14" xfId="0" applyFont="1" applyFill="1" applyBorder="1" applyAlignment="1">
      <alignment vertical="top" wrapText="1"/>
    </xf>
    <xf numFmtId="0" fontId="40" fillId="2" borderId="14" xfId="0" applyFont="1" applyFill="1" applyBorder="1" applyAlignment="1">
      <alignment horizontal="left" vertical="center" wrapText="1"/>
    </xf>
    <xf numFmtId="0" fontId="41" fillId="2" borderId="15" xfId="0" applyFont="1" applyFill="1" applyBorder="1" applyAlignment="1">
      <alignment vertical="top" wrapText="1"/>
    </xf>
    <xf numFmtId="0" fontId="41" fillId="2" borderId="5" xfId="0" applyFont="1" applyFill="1" applyBorder="1" applyAlignment="1">
      <alignment horizontal="center"/>
    </xf>
    <xf numFmtId="166" fontId="41" fillId="2" borderId="5" xfId="1" applyNumberFormat="1" applyFont="1" applyFill="1" applyBorder="1" applyAlignment="1">
      <alignment horizontal="center"/>
    </xf>
    <xf numFmtId="0" fontId="40" fillId="2" borderId="0" xfId="0" applyFont="1" applyFill="1" applyAlignment="1">
      <alignment horizontal="left" vertical="center" wrapText="1"/>
    </xf>
    <xf numFmtId="0" fontId="41" fillId="2" borderId="5" xfId="0" applyFont="1" applyFill="1" applyBorder="1" applyAlignment="1">
      <alignment wrapText="1"/>
    </xf>
    <xf numFmtId="0" fontId="35" fillId="2" borderId="0" xfId="0" applyFont="1" applyFill="1" applyAlignment="1">
      <alignment vertical="center" wrapText="1"/>
    </xf>
    <xf numFmtId="49" fontId="38" fillId="0" borderId="5" xfId="0" applyNumberFormat="1" applyFont="1" applyBorder="1"/>
    <xf numFmtId="49" fontId="38" fillId="0" borderId="5" xfId="0" applyNumberFormat="1" applyFont="1" applyBorder="1" applyAlignment="1">
      <alignment vertical="center"/>
    </xf>
    <xf numFmtId="49" fontId="35" fillId="0" borderId="5" xfId="0" applyNumberFormat="1" applyFont="1" applyBorder="1" applyAlignment="1">
      <alignment vertical="top" wrapText="1"/>
    </xf>
    <xf numFmtId="0" fontId="38" fillId="0" borderId="5" xfId="0" applyFont="1" applyBorder="1" applyAlignment="1">
      <alignment horizontal="right"/>
    </xf>
    <xf numFmtId="0" fontId="35" fillId="0" borderId="5" xfId="0" applyFont="1" applyBorder="1" applyAlignment="1">
      <alignment horizontal="right"/>
    </xf>
    <xf numFmtId="166" fontId="38" fillId="0" borderId="5" xfId="1" applyNumberFormat="1" applyFont="1" applyFill="1" applyBorder="1" applyAlignment="1">
      <alignment horizontal="right"/>
    </xf>
    <xf numFmtId="1" fontId="35" fillId="3" borderId="15" xfId="0" applyNumberFormat="1" applyFont="1" applyFill="1" applyBorder="1"/>
    <xf numFmtId="0" fontId="35" fillId="3" borderId="15" xfId="0" applyFont="1" applyFill="1" applyBorder="1"/>
    <xf numFmtId="1" fontId="37" fillId="3" borderId="15" xfId="0" applyNumberFormat="1" applyFont="1" applyFill="1" applyBorder="1"/>
    <xf numFmtId="0" fontId="0" fillId="2" borderId="0" xfId="0" applyFill="1"/>
    <xf numFmtId="171" fontId="37" fillId="3" borderId="5" xfId="1" applyNumberFormat="1" applyFont="1" applyFill="1" applyBorder="1" applyAlignment="1">
      <alignment vertical="center" wrapText="1"/>
    </xf>
    <xf numFmtId="171" fontId="38" fillId="2" borderId="15" xfId="1" applyNumberFormat="1" applyFont="1" applyFill="1" applyBorder="1" applyAlignment="1">
      <alignment horizontal="right"/>
    </xf>
    <xf numFmtId="171" fontId="35" fillId="2" borderId="5" xfId="1" applyNumberFormat="1" applyFont="1" applyFill="1" applyBorder="1" applyAlignment="1"/>
    <xf numFmtId="171" fontId="35" fillId="2" borderId="5" xfId="1" applyNumberFormat="1" applyFont="1" applyFill="1" applyBorder="1" applyAlignment="1">
      <alignment vertical="center" wrapText="1"/>
    </xf>
    <xf numFmtId="171" fontId="39" fillId="3" borderId="15" xfId="1" applyNumberFormat="1" applyFont="1" applyFill="1" applyBorder="1" applyAlignment="1">
      <alignment horizontal="right"/>
    </xf>
    <xf numFmtId="171" fontId="35" fillId="3" borderId="5" xfId="1" applyNumberFormat="1" applyFont="1" applyFill="1" applyBorder="1" applyAlignment="1">
      <alignment vertical="center" wrapText="1"/>
    </xf>
    <xf numFmtId="171" fontId="39" fillId="4" borderId="14" xfId="1" applyNumberFormat="1" applyFont="1" applyFill="1" applyBorder="1" applyAlignment="1">
      <alignment horizontal="right"/>
    </xf>
    <xf numFmtId="171" fontId="35" fillId="2" borderId="13" xfId="1" applyNumberFormat="1" applyFont="1" applyFill="1" applyBorder="1"/>
    <xf numFmtId="171" fontId="39" fillId="3" borderId="13" xfId="1" applyNumberFormat="1" applyFont="1" applyFill="1" applyBorder="1" applyAlignment="1">
      <alignment horizontal="right"/>
    </xf>
    <xf numFmtId="171" fontId="38" fillId="0" borderId="13" xfId="1" applyNumberFormat="1" applyFont="1" applyFill="1" applyBorder="1" applyAlignment="1">
      <alignment horizontal="right"/>
    </xf>
    <xf numFmtId="171" fontId="39" fillId="3" borderId="70" xfId="1" applyNumberFormat="1" applyFont="1" applyFill="1" applyBorder="1" applyAlignment="1">
      <alignment horizontal="right"/>
    </xf>
    <xf numFmtId="171" fontId="35" fillId="3" borderId="13" xfId="1" applyNumberFormat="1" applyFont="1" applyFill="1" applyBorder="1"/>
    <xf numFmtId="0" fontId="37" fillId="0" borderId="29" xfId="0" applyFont="1" applyBorder="1" applyAlignment="1">
      <alignment horizontal="left"/>
    </xf>
    <xf numFmtId="0" fontId="37" fillId="3" borderId="62" xfId="0" applyFont="1" applyFill="1" applyBorder="1" applyAlignment="1">
      <alignment horizontal="center" vertical="center" wrapText="1"/>
    </xf>
    <xf numFmtId="0" fontId="35" fillId="0" borderId="8" xfId="0" applyFont="1" applyBorder="1" applyAlignment="1">
      <alignment vertical="center" wrapText="1"/>
    </xf>
    <xf numFmtId="1" fontId="37" fillId="2" borderId="63" xfId="0" applyNumberFormat="1" applyFont="1" applyFill="1" applyBorder="1"/>
    <xf numFmtId="0" fontId="35" fillId="0" borderId="8" xfId="0" applyFont="1" applyBorder="1" applyAlignment="1">
      <alignment vertical="center"/>
    </xf>
    <xf numFmtId="0" fontId="37" fillId="3" borderId="8" xfId="0" applyFont="1" applyFill="1" applyBorder="1" applyAlignment="1">
      <alignment vertical="center" wrapText="1"/>
    </xf>
    <xf numFmtId="171" fontId="37" fillId="3" borderId="63" xfId="1" applyNumberFormat="1" applyFont="1" applyFill="1" applyBorder="1" applyAlignment="1">
      <alignment vertical="center" wrapText="1"/>
    </xf>
    <xf numFmtId="0" fontId="38" fillId="2" borderId="63" xfId="0" applyFont="1" applyFill="1" applyBorder="1" applyAlignment="1">
      <alignment vertical="top" wrapText="1"/>
    </xf>
    <xf numFmtId="1" fontId="37" fillId="2" borderId="66" xfId="0" applyNumberFormat="1" applyFont="1" applyFill="1" applyBorder="1"/>
    <xf numFmtId="0" fontId="35" fillId="2" borderId="8" xfId="0" applyFont="1" applyFill="1" applyBorder="1" applyAlignment="1">
      <alignment horizontal="left" vertical="center" wrapText="1"/>
    </xf>
    <xf numFmtId="171" fontId="37" fillId="2" borderId="66" xfId="1" applyNumberFormat="1" applyFont="1" applyFill="1" applyBorder="1" applyAlignment="1"/>
    <xf numFmtId="0" fontId="35" fillId="2" borderId="11"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5" fillId="2" borderId="11" xfId="0" applyFont="1" applyFill="1" applyBorder="1" applyAlignment="1">
      <alignment vertical="center" wrapText="1"/>
    </xf>
    <xf numFmtId="0" fontId="35" fillId="2" borderId="53" xfId="0" applyFont="1" applyFill="1" applyBorder="1" applyAlignment="1">
      <alignment horizontal="left" vertical="center" wrapText="1"/>
    </xf>
    <xf numFmtId="1" fontId="37" fillId="2" borderId="63" xfId="0" applyNumberFormat="1" applyFont="1" applyFill="1" applyBorder="1" applyAlignment="1">
      <alignment vertical="center" wrapText="1"/>
    </xf>
    <xf numFmtId="171" fontId="37" fillId="2" borderId="63" xfId="1" applyNumberFormat="1" applyFont="1" applyFill="1" applyBorder="1" applyAlignment="1">
      <alignment vertical="center" wrapText="1"/>
    </xf>
    <xf numFmtId="0" fontId="40" fillId="2" borderId="6" xfId="0" applyFont="1" applyFill="1" applyBorder="1" applyAlignment="1">
      <alignment horizontal="left" vertical="center" wrapText="1"/>
    </xf>
    <xf numFmtId="0" fontId="40" fillId="2" borderId="53" xfId="0" applyFont="1" applyFill="1" applyBorder="1" applyAlignment="1">
      <alignment horizontal="left" vertical="center" wrapText="1"/>
    </xf>
    <xf numFmtId="0" fontId="38" fillId="3" borderId="8" xfId="0" applyFont="1" applyFill="1" applyBorder="1" applyAlignment="1">
      <alignment wrapText="1"/>
    </xf>
    <xf numFmtId="0" fontId="36" fillId="3" borderId="8" xfId="0" applyFont="1" applyFill="1" applyBorder="1"/>
    <xf numFmtId="171" fontId="37" fillId="3" borderId="63" xfId="1" applyNumberFormat="1" applyFont="1" applyFill="1" applyBorder="1"/>
    <xf numFmtId="0" fontId="36" fillId="4" borderId="11" xfId="0" applyFont="1" applyFill="1" applyBorder="1"/>
    <xf numFmtId="171" fontId="37" fillId="2" borderId="76" xfId="1" applyNumberFormat="1" applyFont="1" applyFill="1" applyBorder="1"/>
    <xf numFmtId="0" fontId="36" fillId="0" borderId="11" xfId="0" applyFont="1" applyBorder="1"/>
    <xf numFmtId="171" fontId="39" fillId="3" borderId="76" xfId="1" applyNumberFormat="1" applyFont="1" applyFill="1" applyBorder="1" applyAlignment="1">
      <alignment horizontal="right"/>
    </xf>
    <xf numFmtId="171" fontId="37" fillId="3" borderId="76" xfId="1" applyNumberFormat="1" applyFont="1" applyFill="1" applyBorder="1"/>
    <xf numFmtId="0" fontId="36" fillId="0" borderId="9" xfId="0" applyFont="1" applyBorder="1"/>
    <xf numFmtId="0" fontId="39" fillId="0" borderId="46" xfId="0" applyFont="1" applyBorder="1"/>
    <xf numFmtId="0" fontId="38" fillId="0" borderId="46" xfId="0" applyFont="1" applyBorder="1" applyAlignment="1">
      <alignment horizontal="center"/>
    </xf>
    <xf numFmtId="166" fontId="38" fillId="0" borderId="46" xfId="1" applyNumberFormat="1" applyFont="1" applyFill="1" applyBorder="1" applyAlignment="1">
      <alignment horizontal="center"/>
    </xf>
    <xf numFmtId="0" fontId="38" fillId="0" borderId="46" xfId="1" applyNumberFormat="1" applyFont="1" applyFill="1" applyBorder="1" applyAlignment="1">
      <alignment horizontal="right"/>
    </xf>
    <xf numFmtId="0" fontId="37" fillId="0" borderId="64" xfId="0" applyFont="1" applyBorder="1"/>
    <xf numFmtId="0" fontId="38" fillId="0" borderId="0" xfId="2" applyFont="1" applyAlignment="1">
      <alignment vertical="top" wrapText="1"/>
    </xf>
    <xf numFmtId="0" fontId="43" fillId="5" borderId="1" xfId="3" applyFont="1" applyFill="1" applyBorder="1" applyAlignment="1">
      <alignment horizontal="center" vertical="center"/>
    </xf>
    <xf numFmtId="0" fontId="38" fillId="0" borderId="19" xfId="3" applyFont="1" applyBorder="1"/>
    <xf numFmtId="0" fontId="38" fillId="0" borderId="20" xfId="3" applyFont="1" applyBorder="1"/>
    <xf numFmtId="0" fontId="38" fillId="0" borderId="20" xfId="3" applyFont="1" applyBorder="1" applyAlignment="1">
      <alignment wrapText="1"/>
    </xf>
    <xf numFmtId="0" fontId="38" fillId="0" borderId="21" xfId="2" applyFont="1" applyBorder="1" applyAlignment="1">
      <alignment vertical="top" wrapText="1"/>
    </xf>
    <xf numFmtId="0" fontId="38" fillId="0" borderId="5" xfId="2" applyFont="1" applyBorder="1" applyAlignment="1">
      <alignment vertical="top" wrapText="1"/>
    </xf>
    <xf numFmtId="0" fontId="38" fillId="0" borderId="5" xfId="2" applyFont="1" applyBorder="1" applyAlignment="1">
      <alignment horizontal="left" vertical="top" wrapText="1" indent="2"/>
    </xf>
    <xf numFmtId="0" fontId="38" fillId="0" borderId="5" xfId="2" applyFont="1" applyBorder="1" applyAlignment="1">
      <alignment horizontal="left" vertical="center" wrapText="1" indent="2"/>
    </xf>
    <xf numFmtId="166" fontId="0" fillId="0" borderId="29" xfId="4" applyNumberFormat="1" applyFont="1" applyBorder="1" applyAlignment="1">
      <alignment horizontal="right" vertical="center"/>
    </xf>
    <xf numFmtId="171" fontId="0" fillId="0" borderId="2" xfId="1" applyNumberFormat="1" applyFont="1" applyBorder="1" applyAlignment="1">
      <alignment horizontal="center" vertical="center"/>
    </xf>
    <xf numFmtId="171" fontId="4" fillId="0" borderId="2" xfId="1" applyNumberFormat="1" applyFont="1" applyBorder="1" applyAlignment="1">
      <alignment horizontal="right"/>
    </xf>
    <xf numFmtId="171" fontId="12" fillId="0" borderId="40" xfId="1" applyNumberFormat="1" applyFont="1" applyBorder="1" applyAlignment="1">
      <alignment horizontal="center" vertical="top" wrapText="1" readingOrder="1"/>
    </xf>
    <xf numFmtId="171" fontId="4" fillId="6" borderId="41" xfId="1" applyNumberFormat="1" applyFont="1" applyFill="1" applyBorder="1" applyAlignment="1" applyProtection="1">
      <alignment horizontal="center" vertical="top" wrapText="1" readingOrder="1"/>
      <protection locked="0"/>
    </xf>
    <xf numFmtId="171" fontId="4" fillId="6" borderId="42" xfId="1" applyNumberFormat="1" applyFont="1" applyFill="1" applyBorder="1" applyAlignment="1" applyProtection="1">
      <alignment horizontal="center" vertical="top" wrapText="1" readingOrder="1"/>
      <protection locked="0"/>
    </xf>
    <xf numFmtId="171" fontId="12" fillId="0" borderId="1" xfId="1" applyNumberFormat="1" applyFont="1" applyBorder="1" applyAlignment="1">
      <alignment horizontal="center" vertical="top" wrapText="1" readingOrder="1"/>
    </xf>
    <xf numFmtId="171" fontId="12" fillId="0" borderId="43" xfId="1" applyNumberFormat="1" applyFont="1" applyBorder="1" applyAlignment="1">
      <alignment horizontal="center" vertical="top" readingOrder="1"/>
    </xf>
    <xf numFmtId="171" fontId="4" fillId="1" borderId="20" xfId="1" applyNumberFormat="1" applyFont="1" applyFill="1" applyBorder="1"/>
    <xf numFmtId="171" fontId="4" fillId="0" borderId="8" xfId="1" applyNumberFormat="1" applyFont="1" applyBorder="1" applyAlignment="1">
      <alignment wrapText="1"/>
    </xf>
    <xf numFmtId="171" fontId="4" fillId="0" borderId="5" xfId="1" applyNumberFormat="1" applyFont="1" applyBorder="1" applyAlignment="1">
      <alignment wrapText="1"/>
    </xf>
    <xf numFmtId="171" fontId="4" fillId="0" borderId="10" xfId="1" applyNumberFormat="1" applyFont="1" applyBorder="1" applyAlignment="1">
      <alignment wrapText="1"/>
    </xf>
    <xf numFmtId="171" fontId="12" fillId="1" borderId="20" xfId="1" applyNumberFormat="1" applyFont="1" applyFill="1" applyBorder="1" applyAlignment="1">
      <alignment wrapText="1"/>
    </xf>
    <xf numFmtId="171" fontId="12" fillId="1" borderId="27" xfId="1" applyNumberFormat="1" applyFont="1" applyFill="1" applyBorder="1"/>
    <xf numFmtId="171" fontId="4" fillId="1" borderId="44" xfId="1" applyNumberFormat="1" applyFont="1" applyFill="1" applyBorder="1"/>
    <xf numFmtId="171" fontId="12" fillId="0" borderId="45" xfId="1" applyNumberFormat="1" applyFont="1" applyBorder="1" applyAlignment="1">
      <alignment wrapText="1"/>
    </xf>
    <xf numFmtId="171" fontId="12" fillId="0" borderId="46" xfId="1" applyNumberFormat="1" applyFont="1" applyBorder="1" applyAlignment="1">
      <alignment wrapText="1"/>
    </xf>
    <xf numFmtId="171" fontId="12" fillId="1" borderId="2" xfId="1" applyNumberFormat="1" applyFont="1" applyFill="1" applyBorder="1" applyAlignment="1">
      <alignment wrapText="1"/>
    </xf>
    <xf numFmtId="171" fontId="12" fillId="1" borderId="3" xfId="1" applyNumberFormat="1" applyFont="1" applyFill="1" applyBorder="1"/>
    <xf numFmtId="171" fontId="4" fillId="0" borderId="47" xfId="1" applyNumberFormat="1" applyFont="1" applyBorder="1"/>
    <xf numFmtId="171" fontId="4" fillId="6" borderId="24" xfId="1" applyNumberFormat="1" applyFont="1" applyFill="1" applyBorder="1" applyProtection="1">
      <protection locked="0"/>
    </xf>
    <xf numFmtId="171" fontId="4" fillId="6" borderId="22" xfId="1" applyNumberFormat="1" applyFont="1" applyFill="1" applyBorder="1" applyProtection="1">
      <protection locked="0"/>
    </xf>
    <xf numFmtId="171" fontId="4" fillId="0" borderId="19" xfId="1" applyNumberFormat="1" applyFont="1" applyBorder="1"/>
    <xf numFmtId="171" fontId="12" fillId="0" borderId="19" xfId="1" applyNumberFormat="1" applyFont="1" applyBorder="1"/>
    <xf numFmtId="171" fontId="4" fillId="6" borderId="12" xfId="1" applyNumberFormat="1" applyFont="1" applyFill="1" applyBorder="1" applyProtection="1">
      <protection locked="0"/>
    </xf>
    <xf numFmtId="171" fontId="4" fillId="6" borderId="48" xfId="1" applyNumberFormat="1" applyFont="1" applyFill="1" applyBorder="1" applyProtection="1">
      <protection locked="0"/>
    </xf>
    <xf numFmtId="171" fontId="4" fillId="0" borderId="40" xfId="1" applyNumberFormat="1" applyFont="1" applyBorder="1"/>
    <xf numFmtId="171" fontId="12" fillId="0" borderId="40" xfId="1" applyNumberFormat="1" applyFont="1" applyBorder="1"/>
    <xf numFmtId="171" fontId="4" fillId="6" borderId="49" xfId="1" applyNumberFormat="1" applyFont="1" applyFill="1" applyBorder="1" applyProtection="1">
      <protection locked="0"/>
    </xf>
    <xf numFmtId="171" fontId="4" fillId="6" borderId="5" xfId="1" applyNumberFormat="1" applyFont="1" applyFill="1" applyBorder="1" applyProtection="1">
      <protection locked="0"/>
    </xf>
    <xf numFmtId="171" fontId="4" fillId="6" borderId="50" xfId="1" applyNumberFormat="1" applyFont="1" applyFill="1" applyBorder="1" applyProtection="1">
      <protection locked="0"/>
    </xf>
    <xf numFmtId="171" fontId="4" fillId="6" borderId="8" xfId="1" applyNumberFormat="1" applyFont="1" applyFill="1" applyBorder="1" applyProtection="1">
      <protection locked="0"/>
    </xf>
    <xf numFmtId="171" fontId="4" fillId="6" borderId="10" xfId="1" applyNumberFormat="1" applyFont="1" applyFill="1" applyBorder="1" applyProtection="1">
      <protection locked="0"/>
    </xf>
    <xf numFmtId="171" fontId="4" fillId="0" borderId="35" xfId="1" applyNumberFormat="1" applyFont="1" applyBorder="1"/>
    <xf numFmtId="171" fontId="4" fillId="6" borderId="11" xfId="1" applyNumberFormat="1" applyFont="1" applyFill="1" applyBorder="1" applyProtection="1">
      <protection locked="0"/>
    </xf>
    <xf numFmtId="171" fontId="4" fillId="6" borderId="72" xfId="1" applyNumberFormat="1" applyFont="1" applyFill="1" applyBorder="1" applyProtection="1">
      <protection locked="0"/>
    </xf>
    <xf numFmtId="171" fontId="4" fillId="0" borderId="44" xfId="1" applyNumberFormat="1" applyFont="1" applyBorder="1"/>
    <xf numFmtId="171" fontId="12" fillId="0" borderId="2" xfId="1" applyNumberFormat="1" applyFont="1" applyBorder="1"/>
    <xf numFmtId="171" fontId="4" fillId="0" borderId="30" xfId="1" applyNumberFormat="1" applyFont="1" applyBorder="1"/>
    <xf numFmtId="171" fontId="4" fillId="0" borderId="20" xfId="1" applyNumberFormat="1" applyFont="1" applyBorder="1"/>
    <xf numFmtId="171" fontId="12" fillId="0" borderId="29" xfId="1" applyNumberFormat="1" applyFont="1" applyBorder="1"/>
    <xf numFmtId="171" fontId="12" fillId="0" borderId="45" xfId="1" applyNumberFormat="1" applyFont="1" applyBorder="1"/>
    <xf numFmtId="171" fontId="12" fillId="0" borderId="51" xfId="1" applyNumberFormat="1" applyFont="1" applyBorder="1"/>
    <xf numFmtId="171" fontId="4" fillId="0" borderId="2" xfId="1" applyNumberFormat="1" applyFont="1" applyBorder="1"/>
    <xf numFmtId="171" fontId="4" fillId="1" borderId="51" xfId="1" applyNumberFormat="1" applyFont="1" applyFill="1" applyBorder="1"/>
    <xf numFmtId="171" fontId="4" fillId="0" borderId="46" xfId="1" applyNumberFormat="1" applyFont="1" applyBorder="1"/>
    <xf numFmtId="171" fontId="4" fillId="1" borderId="29" xfId="1" applyNumberFormat="1" applyFont="1" applyFill="1" applyBorder="1"/>
    <xf numFmtId="171" fontId="4" fillId="1" borderId="52" xfId="1" applyNumberFormat="1" applyFont="1" applyFill="1" applyBorder="1"/>
    <xf numFmtId="170" fontId="4" fillId="0" borderId="35" xfId="3" applyNumberFormat="1" applyBorder="1" applyAlignment="1">
      <alignment horizontal="right"/>
    </xf>
    <xf numFmtId="171" fontId="12" fillId="0" borderId="4" xfId="1" applyNumberFormat="1" applyFont="1" applyBorder="1"/>
    <xf numFmtId="171" fontId="12" fillId="0" borderId="20" xfId="1" applyNumberFormat="1" applyFont="1" applyBorder="1"/>
    <xf numFmtId="166" fontId="12" fillId="0" borderId="35" xfId="4" applyNumberFormat="1" applyFont="1" applyBorder="1"/>
    <xf numFmtId="0" fontId="16" fillId="0" borderId="60" xfId="3" applyFont="1" applyBorder="1"/>
    <xf numFmtId="164" fontId="16" fillId="0" borderId="43" xfId="4" applyFont="1" applyBorder="1"/>
    <xf numFmtId="0" fontId="15" fillId="0" borderId="28" xfId="3" applyFont="1" applyBorder="1" applyAlignment="1">
      <alignment vertical="center"/>
    </xf>
    <xf numFmtId="0" fontId="15" fillId="0" borderId="3" xfId="3" applyFont="1" applyBorder="1" applyAlignment="1">
      <alignment vertical="center"/>
    </xf>
    <xf numFmtId="0" fontId="35" fillId="0" borderId="11" xfId="0" applyFont="1" applyBorder="1" applyAlignment="1">
      <alignment horizontal="left" vertical="center" wrapText="1"/>
    </xf>
    <xf numFmtId="0" fontId="35" fillId="0" borderId="6" xfId="0" applyFont="1" applyBorder="1" applyAlignment="1">
      <alignment horizontal="left" vertical="center" wrapText="1"/>
    </xf>
    <xf numFmtId="0" fontId="35" fillId="0" borderId="12" xfId="0" applyFont="1" applyBorder="1" applyAlignment="1">
      <alignment horizontal="left" vertical="center" wrapText="1"/>
    </xf>
    <xf numFmtId="0" fontId="37" fillId="3" borderId="1"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8" fillId="0" borderId="15" xfId="0" applyFont="1" applyBorder="1" applyAlignment="1">
      <alignment horizontal="left" vertical="top" wrapText="1"/>
    </xf>
    <xf numFmtId="0" fontId="38" fillId="0" borderId="5" xfId="0" applyFont="1" applyBorder="1" applyAlignment="1">
      <alignment horizontal="left" vertical="top" wrapText="1"/>
    </xf>
    <xf numFmtId="0" fontId="38" fillId="0" borderId="5" xfId="0" applyFont="1" applyBorder="1" applyAlignment="1">
      <alignment vertical="top" wrapText="1"/>
    </xf>
    <xf numFmtId="0" fontId="38" fillId="0" borderId="13" xfId="0" applyFont="1" applyBorder="1" applyAlignment="1">
      <alignment vertical="top" wrapText="1"/>
    </xf>
    <xf numFmtId="0" fontId="38" fillId="0" borderId="14" xfId="0" applyFont="1" applyBorder="1" applyAlignment="1">
      <alignment vertical="top" wrapText="1"/>
    </xf>
    <xf numFmtId="0" fontId="38" fillId="0" borderId="15" xfId="0" applyFont="1" applyBorder="1" applyAlignment="1">
      <alignment vertical="top" wrapText="1"/>
    </xf>
    <xf numFmtId="0" fontId="37" fillId="2" borderId="26" xfId="0" applyFont="1" applyFill="1" applyBorder="1" applyAlignment="1">
      <alignment vertical="center" wrapText="1"/>
    </xf>
    <xf numFmtId="0" fontId="37" fillId="2" borderId="33" xfId="0" applyFont="1" applyFill="1" applyBorder="1" applyAlignment="1">
      <alignment vertical="center" wrapText="1"/>
    </xf>
    <xf numFmtId="0" fontId="37" fillId="2" borderId="17" xfId="0" applyFont="1" applyFill="1" applyBorder="1" applyAlignment="1">
      <alignment vertical="center" wrapText="1"/>
    </xf>
    <xf numFmtId="0" fontId="37" fillId="3" borderId="47" xfId="0" applyFont="1" applyFill="1" applyBorder="1" applyAlignment="1">
      <alignment vertical="center" wrapText="1"/>
    </xf>
    <xf numFmtId="0" fontId="37" fillId="3" borderId="32" xfId="0" applyFont="1" applyFill="1" applyBorder="1" applyAlignment="1">
      <alignment vertical="center" wrapText="1"/>
    </xf>
    <xf numFmtId="0" fontId="39" fillId="0" borderId="74" xfId="0" applyFont="1" applyBorder="1" applyAlignment="1">
      <alignment horizontal="center" vertical="center"/>
    </xf>
    <xf numFmtId="0" fontId="39" fillId="0" borderId="15" xfId="0" applyFont="1" applyBorder="1" applyAlignment="1">
      <alignment horizontal="center" vertical="center"/>
    </xf>
    <xf numFmtId="0" fontId="38" fillId="0" borderId="73" xfId="1" applyNumberFormat="1" applyFont="1" applyFill="1" applyBorder="1" applyAlignment="1">
      <alignment horizontal="center" wrapText="1"/>
    </xf>
    <xf numFmtId="0" fontId="38" fillId="0" borderId="66" xfId="1" applyNumberFormat="1" applyFont="1" applyFill="1" applyBorder="1" applyAlignment="1">
      <alignment horizontal="center" wrapText="1"/>
    </xf>
    <xf numFmtId="166" fontId="38" fillId="0" borderId="74" xfId="1" applyNumberFormat="1" applyFont="1" applyFill="1" applyBorder="1" applyAlignment="1">
      <alignment horizontal="center" vertical="center"/>
    </xf>
    <xf numFmtId="166" fontId="38" fillId="0" borderId="15" xfId="1" applyNumberFormat="1" applyFont="1" applyFill="1" applyBorder="1" applyAlignment="1">
      <alignment horizontal="center" vertical="center"/>
    </xf>
    <xf numFmtId="0" fontId="38" fillId="0" borderId="74" xfId="0" applyFont="1" applyBorder="1" applyAlignment="1">
      <alignment horizontal="center" vertical="center"/>
    </xf>
    <xf numFmtId="0" fontId="38" fillId="0" borderId="15" xfId="0" applyFont="1" applyBorder="1" applyAlignment="1">
      <alignment horizontal="center" vertical="center"/>
    </xf>
    <xf numFmtId="0" fontId="3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44" fillId="0" borderId="0" xfId="0" applyFont="1"/>
    <xf numFmtId="0" fontId="33" fillId="0" borderId="0" xfId="0" applyFont="1"/>
    <xf numFmtId="0" fontId="35" fillId="0" borderId="8" xfId="0" applyFont="1" applyBorder="1" applyAlignment="1">
      <alignment horizontal="left" vertical="center" wrapText="1"/>
    </xf>
    <xf numFmtId="0" fontId="37" fillId="3" borderId="1" xfId="0" applyFont="1" applyFill="1" applyBorder="1" applyAlignment="1">
      <alignment vertical="center" wrapText="1"/>
    </xf>
    <xf numFmtId="0" fontId="37" fillId="3" borderId="4" xfId="0" applyFont="1" applyFill="1" applyBorder="1" applyAlignment="1">
      <alignment vertical="center" wrapText="1"/>
    </xf>
    <xf numFmtId="0" fontId="37" fillId="3" borderId="2" xfId="0" applyFont="1" applyFill="1" applyBorder="1" applyAlignment="1">
      <alignment vertical="center" wrapText="1"/>
    </xf>
    <xf numFmtId="0" fontId="35" fillId="0" borderId="29" xfId="0" applyFont="1" applyBorder="1" applyAlignment="1">
      <alignment horizontal="left" vertical="top" wrapText="1"/>
    </xf>
    <xf numFmtId="0" fontId="37" fillId="2" borderId="8" xfId="0" applyFont="1" applyFill="1" applyBorder="1" applyAlignment="1">
      <alignment vertical="center" wrapText="1"/>
    </xf>
    <xf numFmtId="0" fontId="37" fillId="2" borderId="5" xfId="0" applyFont="1" applyFill="1" applyBorder="1" applyAlignment="1">
      <alignment vertical="center" wrapText="1"/>
    </xf>
    <xf numFmtId="0" fontId="37" fillId="2" borderId="10" xfId="0" applyFont="1" applyFill="1" applyBorder="1" applyAlignment="1">
      <alignment vertical="center" wrapText="1"/>
    </xf>
    <xf numFmtId="0" fontId="37" fillId="2" borderId="27" xfId="0" applyFont="1" applyFill="1" applyBorder="1" applyAlignment="1">
      <alignment vertical="center" wrapText="1"/>
    </xf>
    <xf numFmtId="0" fontId="37" fillId="3" borderId="30" xfId="0" applyFont="1" applyFill="1" applyBorder="1" applyAlignment="1">
      <alignment horizontal="center" wrapText="1"/>
    </xf>
    <xf numFmtId="0" fontId="37" fillId="3" borderId="31" xfId="0" applyFont="1" applyFill="1" applyBorder="1" applyAlignment="1">
      <alignment horizontal="center" wrapText="1"/>
    </xf>
    <xf numFmtId="0" fontId="37" fillId="3" borderId="34" xfId="0" applyFont="1" applyFill="1" applyBorder="1" applyAlignment="1">
      <alignment horizontal="center" wrapText="1"/>
    </xf>
    <xf numFmtId="0" fontId="35" fillId="0" borderId="8" xfId="0" applyFont="1" applyBorder="1" applyAlignment="1">
      <alignment vertical="center" wrapText="1"/>
    </xf>
    <xf numFmtId="0" fontId="35" fillId="0" borderId="28" xfId="0" applyFont="1" applyBorder="1" applyAlignment="1">
      <alignment horizontal="left" vertical="top" wrapText="1"/>
    </xf>
    <xf numFmtId="0" fontId="35" fillId="0" borderId="3" xfId="0" applyFont="1" applyBorder="1" applyAlignment="1">
      <alignment horizontal="left" vertical="top" wrapText="1"/>
    </xf>
    <xf numFmtId="0" fontId="37" fillId="3" borderId="19" xfId="0" applyFont="1" applyFill="1" applyBorder="1" applyAlignment="1">
      <alignment vertical="center" wrapText="1"/>
    </xf>
    <xf numFmtId="0" fontId="37" fillId="3" borderId="20" xfId="0" applyFont="1" applyFill="1" applyBorder="1" applyAlignment="1">
      <alignment vertical="center" wrapText="1"/>
    </xf>
    <xf numFmtId="0" fontId="37" fillId="3" borderId="21" xfId="0" applyFont="1" applyFill="1" applyBorder="1" applyAlignment="1">
      <alignment vertical="center" wrapText="1"/>
    </xf>
    <xf numFmtId="0" fontId="37" fillId="3" borderId="16" xfId="0" applyFont="1" applyFill="1" applyBorder="1" applyAlignment="1">
      <alignment vertical="center" wrapText="1"/>
    </xf>
    <xf numFmtId="0" fontId="37" fillId="3" borderId="17" xfId="0" applyFont="1" applyFill="1" applyBorder="1" applyAlignment="1">
      <alignment vertical="center" wrapText="1"/>
    </xf>
    <xf numFmtId="0" fontId="37" fillId="3" borderId="18" xfId="0" applyFont="1" applyFill="1" applyBorder="1" applyAlignment="1">
      <alignment vertical="center" wrapText="1"/>
    </xf>
    <xf numFmtId="0" fontId="37" fillId="3" borderId="19" xfId="0" applyFont="1" applyFill="1" applyBorder="1" applyAlignment="1">
      <alignment horizontal="center" vertical="center" wrapText="1"/>
    </xf>
    <xf numFmtId="0" fontId="37" fillId="3" borderId="20" xfId="0" applyFont="1" applyFill="1" applyBorder="1" applyAlignment="1">
      <alignment horizontal="center" vertical="center" wrapText="1"/>
    </xf>
    <xf numFmtId="0" fontId="37" fillId="3" borderId="21" xfId="0" applyFont="1" applyFill="1" applyBorder="1" applyAlignment="1">
      <alignment horizontal="center"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5" fillId="0" borderId="5" xfId="0" applyFont="1" applyBorder="1" applyAlignment="1">
      <alignment horizontal="left" vertical="center" wrapText="1"/>
    </xf>
    <xf numFmtId="0" fontId="35" fillId="0" borderId="5" xfId="0" applyFont="1" applyBorder="1" applyAlignment="1">
      <alignment vertical="center" wrapText="1"/>
    </xf>
    <xf numFmtId="0" fontId="35" fillId="0" borderId="13" xfId="0" applyFont="1" applyBorder="1" applyAlignment="1">
      <alignment vertical="center" wrapText="1"/>
    </xf>
    <xf numFmtId="0" fontId="35" fillId="0" borderId="15" xfId="0" applyFont="1" applyBorder="1" applyAlignment="1">
      <alignment vertical="center" wrapText="1"/>
    </xf>
    <xf numFmtId="0" fontId="35" fillId="0" borderId="13" xfId="0" applyFont="1" applyBorder="1" applyAlignment="1">
      <alignment vertical="center"/>
    </xf>
    <xf numFmtId="0" fontId="35" fillId="0" borderId="14" xfId="0" applyFont="1" applyBorder="1" applyAlignment="1">
      <alignment vertical="center"/>
    </xf>
    <xf numFmtId="0" fontId="35" fillId="0" borderId="15" xfId="0" applyFont="1" applyBorder="1" applyAlignment="1">
      <alignment vertical="center"/>
    </xf>
    <xf numFmtId="0" fontId="35" fillId="0" borderId="14" xfId="0" applyFont="1" applyBorder="1" applyAlignment="1">
      <alignment vertical="center" wrapText="1"/>
    </xf>
    <xf numFmtId="0" fontId="17" fillId="0" borderId="26" xfId="0" applyFont="1" applyBorder="1" applyAlignment="1">
      <alignment horizontal="center"/>
    </xf>
    <xf numFmtId="0" fontId="17" fillId="0" borderId="33" xfId="0" applyFont="1" applyBorder="1" applyAlignment="1">
      <alignment horizontal="center"/>
    </xf>
    <xf numFmtId="0" fontId="17" fillId="0" borderId="27" xfId="0" applyFont="1" applyBorder="1" applyAlignment="1">
      <alignment horizontal="center"/>
    </xf>
    <xf numFmtId="0" fontId="0" fillId="0" borderId="26"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24" xfId="0" applyBorder="1" applyAlignment="1">
      <alignment horizontal="center" wrapText="1"/>
    </xf>
    <xf numFmtId="0" fontId="0" fillId="0" borderId="32" xfId="0" applyBorder="1" applyAlignment="1">
      <alignment horizontal="center" wrapText="1"/>
    </xf>
    <xf numFmtId="0" fontId="0" fillId="0" borderId="25" xfId="0" applyBorder="1" applyAlignment="1">
      <alignment horizontal="center" wrapText="1"/>
    </xf>
    <xf numFmtId="164" fontId="12" fillId="0" borderId="30" xfId="4" applyFont="1" applyBorder="1" applyAlignment="1">
      <alignment horizontal="center"/>
    </xf>
    <xf numFmtId="164" fontId="12" fillId="0" borderId="34" xfId="4" applyFont="1" applyBorder="1" applyAlignment="1">
      <alignment horizontal="center"/>
    </xf>
    <xf numFmtId="164" fontId="4" fillId="2" borderId="5" xfId="4" applyFont="1" applyFill="1" applyBorder="1" applyAlignment="1" applyProtection="1">
      <alignment horizontal="center" vertical="top" wrapText="1"/>
      <protection locked="0"/>
    </xf>
    <xf numFmtId="0" fontId="4" fillId="6" borderId="5" xfId="4" applyNumberFormat="1" applyFont="1" applyFill="1" applyBorder="1" applyAlignment="1" applyProtection="1">
      <alignment horizontal="left" vertical="top"/>
      <protection locked="0"/>
    </xf>
    <xf numFmtId="167" fontId="12" fillId="2" borderId="5" xfId="3" applyNumberFormat="1" applyFont="1" applyFill="1" applyBorder="1" applyAlignment="1">
      <alignment horizontal="left"/>
    </xf>
    <xf numFmtId="164" fontId="12" fillId="0" borderId="31" xfId="4" applyFont="1" applyBorder="1" applyAlignment="1">
      <alignment horizontal="center"/>
    </xf>
    <xf numFmtId="0" fontId="12" fillId="6" borderId="5" xfId="4" applyNumberFormat="1" applyFont="1" applyFill="1" applyBorder="1" applyAlignment="1" applyProtection="1">
      <alignment horizontal="left" vertical="top" wrapText="1"/>
      <protection locked="0"/>
    </xf>
    <xf numFmtId="0" fontId="12" fillId="6" borderId="5" xfId="4" applyNumberFormat="1" applyFont="1" applyFill="1" applyBorder="1" applyAlignment="1" applyProtection="1">
      <alignment horizontal="left" vertical="top"/>
      <protection locked="0"/>
    </xf>
    <xf numFmtId="0" fontId="12" fillId="2" borderId="5" xfId="4" applyNumberFormat="1" applyFont="1" applyFill="1" applyBorder="1" applyAlignment="1" applyProtection="1">
      <alignment horizontal="left" vertical="top"/>
      <protection locked="0"/>
    </xf>
    <xf numFmtId="0" fontId="20" fillId="5" borderId="0" xfId="3" applyFont="1" applyFill="1"/>
    <xf numFmtId="0" fontId="22" fillId="5" borderId="0" xfId="3" applyFont="1" applyFill="1"/>
    <xf numFmtId="0" fontId="4" fillId="6" borderId="60" xfId="3" applyFill="1" applyBorder="1" applyAlignment="1" applyProtection="1">
      <alignment horizontal="left" vertical="top" wrapText="1"/>
      <protection locked="0"/>
    </xf>
    <xf numFmtId="0" fontId="4" fillId="6" borderId="61" xfId="3" applyFill="1" applyBorder="1" applyAlignment="1" applyProtection="1">
      <alignment horizontal="left" vertical="top" wrapText="1"/>
      <protection locked="0"/>
    </xf>
    <xf numFmtId="0" fontId="4" fillId="6" borderId="43" xfId="3" applyFill="1" applyBorder="1" applyAlignment="1" applyProtection="1">
      <alignment horizontal="left" vertical="top" wrapText="1"/>
      <protection locked="0"/>
    </xf>
    <xf numFmtId="0" fontId="4" fillId="6" borderId="53" xfId="3" applyFill="1" applyBorder="1" applyAlignment="1" applyProtection="1">
      <alignment horizontal="left" vertical="top" wrapText="1"/>
      <protection locked="0"/>
    </xf>
    <xf numFmtId="0" fontId="4" fillId="6" borderId="0" xfId="3" applyFill="1" applyAlignment="1" applyProtection="1">
      <alignment horizontal="left" vertical="top" wrapText="1"/>
      <protection locked="0"/>
    </xf>
    <xf numFmtId="0" fontId="4" fillId="6" borderId="62" xfId="3" applyFill="1" applyBorder="1" applyAlignment="1" applyProtection="1">
      <alignment horizontal="left" vertical="top" wrapText="1"/>
      <protection locked="0"/>
    </xf>
    <xf numFmtId="0" fontId="4" fillId="6" borderId="28" xfId="3" applyFill="1" applyBorder="1" applyAlignment="1" applyProtection="1">
      <alignment horizontal="left" vertical="top" wrapText="1"/>
      <protection locked="0"/>
    </xf>
    <xf numFmtId="0" fontId="4" fillId="6" borderId="29" xfId="3" applyFill="1" applyBorder="1" applyAlignment="1" applyProtection="1">
      <alignment horizontal="left" vertical="top" wrapText="1"/>
      <protection locked="0"/>
    </xf>
    <xf numFmtId="0" fontId="4" fillId="6" borderId="3" xfId="3" applyFill="1" applyBorder="1" applyAlignment="1" applyProtection="1">
      <alignment horizontal="left" vertical="top" wrapText="1"/>
      <protection locked="0"/>
    </xf>
    <xf numFmtId="0" fontId="25" fillId="5" borderId="30" xfId="3" applyFont="1" applyFill="1" applyBorder="1" applyAlignment="1">
      <alignment horizontal="center" vertical="center"/>
    </xf>
    <xf numFmtId="0" fontId="25" fillId="5" borderId="31" xfId="3" applyFont="1" applyFill="1" applyBorder="1" applyAlignment="1">
      <alignment horizontal="center" vertical="center"/>
    </xf>
    <xf numFmtId="0" fontId="25" fillId="5" borderId="34" xfId="3" applyFont="1" applyFill="1" applyBorder="1" applyAlignment="1">
      <alignment horizontal="center" vertical="center"/>
    </xf>
    <xf numFmtId="164" fontId="12" fillId="0" borderId="28" xfId="4" applyFont="1" applyBorder="1" applyAlignment="1">
      <alignment horizontal="center"/>
    </xf>
    <xf numFmtId="164" fontId="12" fillId="0" borderId="29" xfId="4" applyFont="1" applyBorder="1" applyAlignment="1">
      <alignment horizontal="center"/>
    </xf>
    <xf numFmtId="164" fontId="12" fillId="0" borderId="3" xfId="4" applyFont="1" applyBorder="1" applyAlignment="1">
      <alignment horizontal="center"/>
    </xf>
    <xf numFmtId="0" fontId="12" fillId="0" borderId="47" xfId="3" applyFont="1" applyBorder="1" applyAlignment="1">
      <alignment horizontal="left" vertical="center" wrapText="1"/>
    </xf>
    <xf numFmtId="0" fontId="12" fillId="0" borderId="55" xfId="3" applyFont="1" applyBorder="1" applyAlignment="1">
      <alignment horizontal="left" vertical="center" wrapText="1"/>
    </xf>
    <xf numFmtId="0" fontId="12" fillId="0" borderId="56" xfId="3" applyFont="1" applyBorder="1" applyAlignment="1">
      <alignment horizontal="left" vertical="center" wrapText="1"/>
    </xf>
    <xf numFmtId="0" fontId="12" fillId="0" borderId="57" xfId="3" applyFont="1" applyBorder="1" applyAlignment="1">
      <alignment horizontal="left" vertical="center" wrapText="1"/>
    </xf>
    <xf numFmtId="0" fontId="12" fillId="0" borderId="58" xfId="3" applyFont="1" applyBorder="1" applyAlignment="1">
      <alignment horizontal="left" vertical="center" wrapText="1"/>
    </xf>
    <xf numFmtId="0" fontId="12" fillId="0" borderId="59" xfId="3" applyFont="1" applyBorder="1" applyAlignment="1">
      <alignment horizontal="left" vertical="center" wrapText="1"/>
    </xf>
    <xf numFmtId="0" fontId="26" fillId="5" borderId="30" xfId="3" applyFont="1" applyFill="1" applyBorder="1" applyAlignment="1">
      <alignment horizontal="left" vertical="center" wrapText="1"/>
    </xf>
    <xf numFmtId="0" fontId="26" fillId="5" borderId="34" xfId="3" applyFont="1" applyFill="1" applyBorder="1" applyAlignment="1">
      <alignment horizontal="left" vertical="center" wrapText="1"/>
    </xf>
    <xf numFmtId="0" fontId="12" fillId="0" borderId="26" xfId="3" applyFont="1" applyBorder="1" applyAlignment="1">
      <alignment horizontal="left" vertical="top"/>
    </xf>
    <xf numFmtId="0" fontId="12" fillId="0" borderId="27" xfId="3" applyFont="1" applyBorder="1" applyAlignment="1">
      <alignment horizontal="left" vertical="top"/>
    </xf>
    <xf numFmtId="0" fontId="27" fillId="0" borderId="30" xfId="3" applyFont="1" applyBorder="1" applyAlignment="1">
      <alignment horizontal="left"/>
    </xf>
    <xf numFmtId="0" fontId="27" fillId="0" borderId="31" xfId="3" applyFont="1" applyBorder="1" applyAlignment="1">
      <alignment horizontal="left"/>
    </xf>
    <xf numFmtId="0" fontId="27" fillId="0" borderId="34" xfId="3" applyFont="1" applyBorder="1" applyAlignment="1">
      <alignment horizontal="left"/>
    </xf>
    <xf numFmtId="0" fontId="20" fillId="5" borderId="30" xfId="3" applyFont="1" applyFill="1" applyBorder="1" applyAlignment="1">
      <alignment horizontal="center" vertical="center"/>
    </xf>
    <xf numFmtId="0" fontId="20" fillId="5" borderId="34" xfId="3" applyFont="1" applyFill="1" applyBorder="1" applyAlignment="1">
      <alignment horizontal="center" vertical="center"/>
    </xf>
    <xf numFmtId="0" fontId="4" fillId="0" borderId="41" xfId="3" applyBorder="1" applyAlignment="1">
      <alignment horizontal="left" vertical="center"/>
    </xf>
    <xf numFmtId="0" fontId="4" fillId="0" borderId="6" xfId="3" applyBorder="1" applyAlignment="1">
      <alignment horizontal="left" vertical="center"/>
    </xf>
    <xf numFmtId="0" fontId="26" fillId="5" borderId="30" xfId="3" applyFont="1" applyFill="1" applyBorder="1" applyAlignment="1">
      <alignment horizontal="center" vertical="center"/>
    </xf>
    <xf numFmtId="0" fontId="26" fillId="5" borderId="34" xfId="3" applyFont="1" applyFill="1" applyBorder="1" applyAlignment="1">
      <alignment horizontal="center" vertical="center"/>
    </xf>
    <xf numFmtId="0" fontId="26" fillId="7" borderId="0" xfId="3" applyFont="1" applyFill="1" applyAlignment="1">
      <alignment horizontal="left" vertical="top" wrapText="1"/>
    </xf>
    <xf numFmtId="0" fontId="12" fillId="0" borderId="26" xfId="3" applyFont="1" applyBorder="1" applyAlignment="1">
      <alignment horizontal="left" vertical="center" wrapText="1"/>
    </xf>
    <xf numFmtId="0" fontId="12" fillId="0" borderId="27" xfId="3" applyFont="1" applyBorder="1" applyAlignment="1">
      <alignment horizontal="left" vertical="center" wrapText="1"/>
    </xf>
    <xf numFmtId="0" fontId="26" fillId="5" borderId="31" xfId="3" applyFont="1" applyFill="1" applyBorder="1" applyAlignment="1">
      <alignment horizontal="left" vertical="center" wrapText="1"/>
    </xf>
    <xf numFmtId="171" fontId="0" fillId="0" borderId="1" xfId="1" applyNumberFormat="1" applyFont="1" applyBorder="1" applyAlignment="1">
      <alignment horizontal="center" vertical="center"/>
    </xf>
    <xf numFmtId="171" fontId="0" fillId="0" borderId="4" xfId="1" applyNumberFormat="1" applyFont="1" applyBorder="1" applyAlignment="1">
      <alignment horizontal="center" vertical="center"/>
    </xf>
    <xf numFmtId="0" fontId="4" fillId="0" borderId="1" xfId="3" applyBorder="1" applyAlignment="1">
      <alignment horizontal="center" vertical="center" wrapText="1"/>
    </xf>
    <xf numFmtId="0" fontId="4" fillId="0" borderId="4" xfId="3" applyBorder="1" applyAlignment="1">
      <alignment horizontal="center" vertical="center" wrapText="1"/>
    </xf>
    <xf numFmtId="0" fontId="4" fillId="0" borderId="2" xfId="3" applyBorder="1" applyAlignment="1">
      <alignment horizontal="center" vertical="center" wrapText="1"/>
    </xf>
    <xf numFmtId="166" fontId="0" fillId="0" borderId="43" xfId="4" applyNumberFormat="1" applyFont="1" applyBorder="1" applyAlignment="1">
      <alignment horizontal="right" vertical="center"/>
    </xf>
    <xf numFmtId="166" fontId="0" fillId="0" borderId="62" xfId="4" applyNumberFormat="1" applyFont="1" applyBorder="1" applyAlignment="1">
      <alignment horizontal="right" vertical="center"/>
    </xf>
    <xf numFmtId="166" fontId="0" fillId="0" borderId="3" xfId="4" applyNumberFormat="1" applyFont="1" applyBorder="1" applyAlignment="1">
      <alignment horizontal="right" vertical="center"/>
    </xf>
    <xf numFmtId="171" fontId="0" fillId="0" borderId="2" xfId="1" applyNumberFormat="1" applyFont="1" applyBorder="1" applyAlignment="1">
      <alignment horizontal="center" vertical="center"/>
    </xf>
    <xf numFmtId="166" fontId="0" fillId="0" borderId="61" xfId="4" applyNumberFormat="1" applyFont="1" applyBorder="1" applyAlignment="1">
      <alignment horizontal="center" vertical="center"/>
    </xf>
    <xf numFmtId="166" fontId="0" fillId="0" borderId="0" xfId="4" applyNumberFormat="1" applyFont="1" applyBorder="1" applyAlignment="1">
      <alignment horizontal="center" vertical="center"/>
    </xf>
  </cellXfs>
  <cellStyles count="6">
    <cellStyle name="Comma" xfId="1" builtinId="3"/>
    <cellStyle name="Comma 2" xfId="4" xr:uid="{00000000-0005-0000-0000-000001000000}"/>
    <cellStyle name="Normal" xfId="0" builtinId="0"/>
    <cellStyle name="Normal 2" xfId="2" xr:uid="{00000000-0005-0000-0000-000003000000}"/>
    <cellStyle name="Normal 3" xfId="3" xr:uid="{00000000-0005-0000-0000-000004000000}"/>
    <cellStyle name="Percent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508000</xdr:colOff>
          <xdr:row>1</xdr:row>
          <xdr:rowOff>31750</xdr:rowOff>
        </xdr:from>
        <xdr:to>
          <xdr:col>5</xdr:col>
          <xdr:colOff>1022350</xdr:colOff>
          <xdr:row>1</xdr:row>
          <xdr:rowOff>431800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xdr:row>
          <xdr:rowOff>88900</xdr:rowOff>
        </xdr:from>
        <xdr:to>
          <xdr:col>6</xdr:col>
          <xdr:colOff>857250</xdr:colOff>
          <xdr:row>1</xdr:row>
          <xdr:rowOff>342900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114300</xdr:colOff>
      <xdr:row>0</xdr:row>
      <xdr:rowOff>200025</xdr:rowOff>
    </xdr:from>
    <xdr:to>
      <xdr:col>12</xdr:col>
      <xdr:colOff>952500</xdr:colOff>
      <xdr:row>2</xdr:row>
      <xdr:rowOff>209550</xdr:rowOff>
    </xdr:to>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15080000}"/>
            </a:ext>
          </a:extLst>
        </xdr:cNvPr>
        <xdr:cNvPicPr>
          <a:picLocks noChangeAspect="1"/>
        </xdr:cNvPicPr>
      </xdr:nvPicPr>
      <xdr:blipFill>
        <a:blip xmlns:r="http://schemas.openxmlformats.org/officeDocument/2006/relationships" r:embed="rId1"/>
        <a:stretch>
          <a:fillRect/>
        </a:stretch>
      </xdr:blipFill>
      <xdr:spPr>
        <a:xfrm>
          <a:off x="16402050" y="200025"/>
          <a:ext cx="1733550"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508000</xdr:colOff>
          <xdr:row>1</xdr:row>
          <xdr:rowOff>31750</xdr:rowOff>
        </xdr:from>
        <xdr:to>
          <xdr:col>7</xdr:col>
          <xdr:colOff>1022350</xdr:colOff>
          <xdr:row>1</xdr:row>
          <xdr:rowOff>431800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1</xdr:row>
          <xdr:rowOff>88900</xdr:rowOff>
        </xdr:from>
        <xdr:to>
          <xdr:col>8</xdr:col>
          <xdr:colOff>857250</xdr:colOff>
          <xdr:row>1</xdr:row>
          <xdr:rowOff>342900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28575</xdr:colOff>
      <xdr:row>0</xdr:row>
      <xdr:rowOff>219075</xdr:rowOff>
    </xdr:from>
    <xdr:to>
      <xdr:col>14</xdr:col>
      <xdr:colOff>857250</xdr:colOff>
      <xdr:row>2</xdr:row>
      <xdr:rowOff>209550</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4C0000}"/>
            </a:ext>
          </a:extLst>
        </xdr:cNvPr>
        <xdr:cNvPicPr>
          <a:picLocks noChangeAspect="1"/>
        </xdr:cNvPicPr>
      </xdr:nvPicPr>
      <xdr:blipFill>
        <a:blip xmlns:r="http://schemas.openxmlformats.org/officeDocument/2006/relationships" r:embed="rId1"/>
        <a:stretch>
          <a:fillRect/>
        </a:stretch>
      </xdr:blipFill>
      <xdr:spPr>
        <a:xfrm>
          <a:off x="17392650" y="219075"/>
          <a:ext cx="1724025"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217525</xdr:colOff>
      <xdr:row>0</xdr:row>
      <xdr:rowOff>74871</xdr:rowOff>
    </xdr:from>
    <xdr:to>
      <xdr:col>11</xdr:col>
      <xdr:colOff>1070567</xdr:colOff>
      <xdr:row>4</xdr:row>
      <xdr:rowOff>107654</xdr:rowOff>
    </xdr:to>
    <xdr:pic>
      <xdr:nvPicPr>
        <xdr:cNvPr id="3" name="Picture 1" descr="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2205" y="74871"/>
          <a:ext cx="1971675" cy="88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1</xdr:row>
      <xdr:rowOff>19050</xdr:rowOff>
    </xdr:from>
    <xdr:to>
      <xdr:col>1</xdr:col>
      <xdr:colOff>1495425</xdr:colOff>
      <xdr:row>6</xdr:row>
      <xdr:rowOff>38100</xdr:rowOff>
    </xdr:to>
    <xdr:pic>
      <xdr:nvPicPr>
        <xdr:cNvPr id="2" name="Picture 1" descr="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5"/>
          <a:ext cx="1981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0</xdr:col>
      <xdr:colOff>2095500</xdr:colOff>
      <xdr:row>5</xdr:row>
      <xdr:rowOff>85725</xdr:rowOff>
    </xdr:to>
    <xdr:pic>
      <xdr:nvPicPr>
        <xdr:cNvPr id="2" name="Picture 1"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33350"/>
          <a:ext cx="1971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460796</xdr:colOff>
      <xdr:row>35</xdr:row>
      <xdr:rowOff>153247</xdr:rowOff>
    </xdr:from>
    <xdr:to>
      <xdr:col>11</xdr:col>
      <xdr:colOff>26915</xdr:colOff>
      <xdr:row>37</xdr:row>
      <xdr:rowOff>847</xdr:rowOff>
    </xdr:to>
    <xdr:sp macro="" textlink="">
      <xdr:nvSpPr>
        <xdr:cNvPr id="3" name="Oval 2">
          <a:extLst>
            <a:ext uri="{FF2B5EF4-FFF2-40B4-BE49-F238E27FC236}">
              <a16:creationId xmlns:a16="http://schemas.microsoft.com/office/drawing/2014/main" id="{00000000-0008-0000-0600-000003000000}"/>
            </a:ext>
          </a:extLst>
        </xdr:cNvPr>
        <xdr:cNvSpPr/>
      </xdr:nvSpPr>
      <xdr:spPr>
        <a:xfrm>
          <a:off x="14472071" y="6468322"/>
          <a:ext cx="470994" cy="190500"/>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xdr:col>
      <xdr:colOff>521970</xdr:colOff>
      <xdr:row>35</xdr:row>
      <xdr:rowOff>154305</xdr:rowOff>
    </xdr:from>
    <xdr:to>
      <xdr:col>3</xdr:col>
      <xdr:colOff>142858</xdr:colOff>
      <xdr:row>37</xdr:row>
      <xdr:rowOff>1905</xdr:rowOff>
    </xdr:to>
    <xdr:sp macro="" textlink="">
      <xdr:nvSpPr>
        <xdr:cNvPr id="4" name="Oval 3">
          <a:extLst>
            <a:ext uri="{FF2B5EF4-FFF2-40B4-BE49-F238E27FC236}">
              <a16:creationId xmlns:a16="http://schemas.microsoft.com/office/drawing/2014/main" id="{00000000-0008-0000-0600-000004000000}"/>
            </a:ext>
          </a:extLst>
        </xdr:cNvPr>
        <xdr:cNvSpPr/>
      </xdr:nvSpPr>
      <xdr:spPr>
        <a:xfrm>
          <a:off x="5084445" y="6469380"/>
          <a:ext cx="801988" cy="190500"/>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10</xdr:col>
      <xdr:colOff>28574</xdr:colOff>
      <xdr:row>37</xdr:row>
      <xdr:rowOff>38099</xdr:rowOff>
    </xdr:from>
    <xdr:to>
      <xdr:col>10</xdr:col>
      <xdr:colOff>725355</xdr:colOff>
      <xdr:row>40</xdr:row>
      <xdr:rowOff>52247</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V="1">
          <a:off x="14039849" y="6696074"/>
          <a:ext cx="696781" cy="499923"/>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1149180</xdr:colOff>
      <xdr:row>37</xdr:row>
      <xdr:rowOff>27675</xdr:rowOff>
    </xdr:from>
    <xdr:to>
      <xdr:col>3</xdr:col>
      <xdr:colOff>430699</xdr:colOff>
      <xdr:row>38</xdr:row>
      <xdr:rowOff>124256</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rot="16200000" flipV="1">
          <a:off x="5813712" y="6583593"/>
          <a:ext cx="258506" cy="462619"/>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696807</xdr:colOff>
      <xdr:row>23</xdr:row>
      <xdr:rowOff>25613</xdr:rowOff>
    </xdr:from>
    <xdr:to>
      <xdr:col>2</xdr:col>
      <xdr:colOff>884989</xdr:colOff>
      <xdr:row>35</xdr:row>
      <xdr:rowOff>99516</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flipH="1" flipV="1">
          <a:off x="5259282" y="4092788"/>
          <a:ext cx="188182" cy="2321803"/>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462704</xdr:colOff>
      <xdr:row>21</xdr:row>
      <xdr:rowOff>142028</xdr:rowOff>
    </xdr:from>
    <xdr:to>
      <xdr:col>3</xdr:col>
      <xdr:colOff>93072</xdr:colOff>
      <xdr:row>23</xdr:row>
      <xdr:rowOff>26351</xdr:rowOff>
    </xdr:to>
    <xdr:sp macro="" textlink="">
      <xdr:nvSpPr>
        <xdr:cNvPr id="8" name="Oval 7">
          <a:extLst>
            <a:ext uri="{FF2B5EF4-FFF2-40B4-BE49-F238E27FC236}">
              <a16:creationId xmlns:a16="http://schemas.microsoft.com/office/drawing/2014/main" id="{00000000-0008-0000-0600-000008000000}"/>
            </a:ext>
          </a:extLst>
        </xdr:cNvPr>
        <xdr:cNvSpPr/>
      </xdr:nvSpPr>
      <xdr:spPr>
        <a:xfrm>
          <a:off x="5025179" y="3885353"/>
          <a:ext cx="811468" cy="208173"/>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xdr:col>
      <xdr:colOff>474345</xdr:colOff>
      <xdr:row>19</xdr:row>
      <xdr:rowOff>152400</xdr:rowOff>
    </xdr:from>
    <xdr:to>
      <xdr:col>3</xdr:col>
      <xdr:colOff>96308</xdr:colOff>
      <xdr:row>21</xdr:row>
      <xdr:rowOff>26176</xdr:rowOff>
    </xdr:to>
    <xdr:sp macro="" textlink="">
      <xdr:nvSpPr>
        <xdr:cNvPr id="9" name="Oval 8">
          <a:extLst>
            <a:ext uri="{FF2B5EF4-FFF2-40B4-BE49-F238E27FC236}">
              <a16:creationId xmlns:a16="http://schemas.microsoft.com/office/drawing/2014/main" id="{00000000-0008-0000-0600-000009000000}"/>
            </a:ext>
          </a:extLst>
        </xdr:cNvPr>
        <xdr:cNvSpPr/>
      </xdr:nvSpPr>
      <xdr:spPr>
        <a:xfrm>
          <a:off x="5036820" y="3562350"/>
          <a:ext cx="803063" cy="207151"/>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2</xdr:col>
      <xdr:colOff>956310</xdr:colOff>
      <xdr:row>37</xdr:row>
      <xdr:rowOff>57150</xdr:rowOff>
    </xdr:from>
    <xdr:to>
      <xdr:col>2</xdr:col>
      <xdr:colOff>961073</xdr:colOff>
      <xdr:row>49</xdr:row>
      <xdr:rowOff>128288</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5518785" y="6715125"/>
          <a:ext cx="4763" cy="2014238"/>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518814</xdr:colOff>
      <xdr:row>49</xdr:row>
      <xdr:rowOff>152400</xdr:rowOff>
    </xdr:from>
    <xdr:to>
      <xdr:col>3</xdr:col>
      <xdr:colOff>139819</xdr:colOff>
      <xdr:row>50</xdr:row>
      <xdr:rowOff>160783</xdr:rowOff>
    </xdr:to>
    <xdr:sp macro="" textlink="">
      <xdr:nvSpPr>
        <xdr:cNvPr id="11" name="Oval 10">
          <a:extLst>
            <a:ext uri="{FF2B5EF4-FFF2-40B4-BE49-F238E27FC236}">
              <a16:creationId xmlns:a16="http://schemas.microsoft.com/office/drawing/2014/main" id="{00000000-0008-0000-0600-00000B000000}"/>
            </a:ext>
          </a:extLst>
        </xdr:cNvPr>
        <xdr:cNvSpPr/>
      </xdr:nvSpPr>
      <xdr:spPr>
        <a:xfrm>
          <a:off x="5081289" y="8753475"/>
          <a:ext cx="802105" cy="179833"/>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474345</xdr:colOff>
      <xdr:row>22</xdr:row>
      <xdr:rowOff>150495</xdr:rowOff>
    </xdr:from>
    <xdr:to>
      <xdr:col>4</xdr:col>
      <xdr:colOff>85800</xdr:colOff>
      <xdr:row>24</xdr:row>
      <xdr:rowOff>15912</xdr:rowOff>
    </xdr:to>
    <xdr:sp macro="" textlink="">
      <xdr:nvSpPr>
        <xdr:cNvPr id="12" name="Oval 11">
          <a:extLst>
            <a:ext uri="{FF2B5EF4-FFF2-40B4-BE49-F238E27FC236}">
              <a16:creationId xmlns:a16="http://schemas.microsoft.com/office/drawing/2014/main" id="{00000000-0008-0000-0600-00000C000000}"/>
            </a:ext>
          </a:extLst>
        </xdr:cNvPr>
        <xdr:cNvSpPr/>
      </xdr:nvSpPr>
      <xdr:spPr>
        <a:xfrm>
          <a:off x="6217920" y="4055745"/>
          <a:ext cx="792555" cy="189267"/>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474345</xdr:colOff>
      <xdr:row>21</xdr:row>
      <xdr:rowOff>140970</xdr:rowOff>
    </xdr:from>
    <xdr:to>
      <xdr:col>4</xdr:col>
      <xdr:colOff>85800</xdr:colOff>
      <xdr:row>23</xdr:row>
      <xdr:rowOff>24497</xdr:rowOff>
    </xdr:to>
    <xdr:sp macro="" textlink="">
      <xdr:nvSpPr>
        <xdr:cNvPr id="13" name="Oval 12">
          <a:extLst>
            <a:ext uri="{FF2B5EF4-FFF2-40B4-BE49-F238E27FC236}">
              <a16:creationId xmlns:a16="http://schemas.microsoft.com/office/drawing/2014/main" id="{00000000-0008-0000-0600-00000D000000}"/>
            </a:ext>
          </a:extLst>
        </xdr:cNvPr>
        <xdr:cNvSpPr/>
      </xdr:nvSpPr>
      <xdr:spPr>
        <a:xfrm>
          <a:off x="6217920" y="3884295"/>
          <a:ext cx="792555" cy="207377"/>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765810</xdr:colOff>
      <xdr:row>24</xdr:row>
      <xdr:rowOff>28575</xdr:rowOff>
    </xdr:from>
    <xdr:to>
      <xdr:col>3</xdr:col>
      <xdr:colOff>873810</xdr:colOff>
      <xdr:row>35</xdr:row>
      <xdr:rowOff>114044</xdr:rowOff>
    </xdr:to>
    <xdr:cxnSp macro="">
      <xdr:nvCxnSpPr>
        <xdr:cNvPr id="14" name="Straight Arrow Connector 13">
          <a:extLst>
            <a:ext uri="{FF2B5EF4-FFF2-40B4-BE49-F238E27FC236}">
              <a16:creationId xmlns:a16="http://schemas.microsoft.com/office/drawing/2014/main" id="{00000000-0008-0000-0600-00000E000000}"/>
            </a:ext>
          </a:extLst>
        </xdr:cNvPr>
        <xdr:cNvCxnSpPr/>
      </xdr:nvCxnSpPr>
      <xdr:spPr>
        <a:xfrm flipH="1" flipV="1">
          <a:off x="6509385" y="4257675"/>
          <a:ext cx="108000" cy="217144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501015</xdr:colOff>
      <xdr:row>35</xdr:row>
      <xdr:rowOff>152400</xdr:rowOff>
    </xdr:from>
    <xdr:to>
      <xdr:col>4</xdr:col>
      <xdr:colOff>114323</xdr:colOff>
      <xdr:row>37</xdr:row>
      <xdr:rowOff>0</xdr:rowOff>
    </xdr:to>
    <xdr:sp macro="" textlink="">
      <xdr:nvSpPr>
        <xdr:cNvPr id="15" name="Oval 14">
          <a:extLst>
            <a:ext uri="{FF2B5EF4-FFF2-40B4-BE49-F238E27FC236}">
              <a16:creationId xmlns:a16="http://schemas.microsoft.com/office/drawing/2014/main" id="{00000000-0008-0000-0600-00000F000000}"/>
            </a:ext>
          </a:extLst>
        </xdr:cNvPr>
        <xdr:cNvSpPr/>
      </xdr:nvSpPr>
      <xdr:spPr>
        <a:xfrm>
          <a:off x="6244590" y="6467475"/>
          <a:ext cx="794408" cy="190500"/>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957585</xdr:colOff>
      <xdr:row>48</xdr:row>
      <xdr:rowOff>11775</xdr:rowOff>
    </xdr:from>
    <xdr:to>
      <xdr:col>3</xdr:col>
      <xdr:colOff>957585</xdr:colOff>
      <xdr:row>49</xdr:row>
      <xdr:rowOff>123825</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a:off x="6701160" y="8450925"/>
          <a:ext cx="0" cy="27397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512445</xdr:colOff>
      <xdr:row>49</xdr:row>
      <xdr:rowOff>152400</xdr:rowOff>
    </xdr:from>
    <xdr:to>
      <xdr:col>4</xdr:col>
      <xdr:colOff>121920</xdr:colOff>
      <xdr:row>51</xdr:row>
      <xdr:rowOff>0</xdr:rowOff>
    </xdr:to>
    <xdr:sp macro="" textlink="">
      <xdr:nvSpPr>
        <xdr:cNvPr id="17" name="Oval 16">
          <a:extLst>
            <a:ext uri="{FF2B5EF4-FFF2-40B4-BE49-F238E27FC236}">
              <a16:creationId xmlns:a16="http://schemas.microsoft.com/office/drawing/2014/main" id="{00000000-0008-0000-0600-000011000000}"/>
            </a:ext>
          </a:extLst>
        </xdr:cNvPr>
        <xdr:cNvSpPr/>
      </xdr:nvSpPr>
      <xdr:spPr>
        <a:xfrm>
          <a:off x="6256020" y="8753475"/>
          <a:ext cx="790575" cy="190500"/>
        </a:xfrm>
        <a:prstGeom prst="ellipse">
          <a:avLst/>
        </a:prstGeom>
        <a:noFill/>
        <a:ln>
          <a:solidFill>
            <a:srgbClr val="BC30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0</xdr:col>
      <xdr:colOff>1685925</xdr:colOff>
      <xdr:row>5</xdr:row>
      <xdr:rowOff>19050</xdr:rowOff>
    </xdr:to>
    <xdr:pic>
      <xdr:nvPicPr>
        <xdr:cNvPr id="2" name="Picture 1"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3825"/>
          <a:ext cx="15430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304800</xdr:colOff>
      <xdr:row>0</xdr:row>
      <xdr:rowOff>152400</xdr:rowOff>
    </xdr:from>
    <xdr:ext cx="1971675" cy="904875"/>
    <xdr:pic>
      <xdr:nvPicPr>
        <xdr:cNvPr id="2" name="Picture 1" descr="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0"/>
          <a:ext cx="1971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41"/>
  <sheetViews>
    <sheetView tabSelected="1" view="pageBreakPreview" zoomScale="60" zoomScaleNormal="60" workbookViewId="0">
      <pane ySplit="6" topLeftCell="A54" activePane="bottomLeft" state="frozen"/>
      <selection pane="bottomLeft"/>
    </sheetView>
  </sheetViews>
  <sheetFormatPr defaultRowHeight="14.5" x14ac:dyDescent="0.35"/>
  <cols>
    <col min="1" max="1" width="37" customWidth="1"/>
    <col min="2" max="2" width="47.54296875" customWidth="1"/>
    <col min="3" max="3" width="45.81640625" customWidth="1"/>
    <col min="4" max="4" width="11.1796875" customWidth="1"/>
    <col min="5" max="5" width="18.26953125" customWidth="1"/>
    <col min="6" max="6" width="16.26953125" customWidth="1"/>
    <col min="7" max="7" width="14.453125" customWidth="1"/>
    <col min="8" max="12" width="13.453125" customWidth="1"/>
    <col min="13" max="13" width="15.7265625" customWidth="1"/>
  </cols>
  <sheetData>
    <row r="1" spans="1:13" ht="28" x14ac:dyDescent="0.6">
      <c r="A1" s="213" t="s">
        <v>0</v>
      </c>
      <c r="B1" s="213"/>
    </row>
    <row r="2" spans="1:13" ht="38.25" customHeight="1" x14ac:dyDescent="0.5">
      <c r="A2" s="477" t="s">
        <v>1</v>
      </c>
      <c r="B2" s="478"/>
      <c r="E2" s="285" t="s">
        <v>2</v>
      </c>
      <c r="F2" s="286" t="s">
        <v>3</v>
      </c>
      <c r="G2" s="286" t="s">
        <v>4</v>
      </c>
      <c r="H2" s="7"/>
      <c r="I2" s="8"/>
      <c r="J2" s="7"/>
      <c r="K2" s="7"/>
      <c r="L2" s="7"/>
      <c r="M2" s="7"/>
    </row>
    <row r="3" spans="1:13" ht="47.25" customHeight="1" thickBot="1" x14ac:dyDescent="0.5">
      <c r="A3" s="483" t="s">
        <v>5</v>
      </c>
      <c r="B3" s="483"/>
      <c r="C3" s="483"/>
      <c r="D3" s="483"/>
      <c r="E3" s="483"/>
      <c r="F3" s="483"/>
      <c r="G3" s="483"/>
      <c r="H3" s="483"/>
      <c r="I3" s="483"/>
      <c r="J3" s="483"/>
      <c r="K3" s="483"/>
      <c r="L3" s="214"/>
      <c r="M3" s="214"/>
    </row>
    <row r="4" spans="1:13" ht="24.75" customHeight="1" thickBot="1" x14ac:dyDescent="0.45">
      <c r="A4" s="480" t="s">
        <v>6</v>
      </c>
      <c r="B4" s="453" t="s">
        <v>7</v>
      </c>
      <c r="C4" s="453" t="s">
        <v>8</v>
      </c>
      <c r="D4" s="453" t="s">
        <v>9</v>
      </c>
      <c r="E4" s="453" t="s">
        <v>10</v>
      </c>
      <c r="F4" s="453" t="s">
        <v>11</v>
      </c>
      <c r="G4" s="488" t="s">
        <v>12</v>
      </c>
      <c r="H4" s="489"/>
      <c r="I4" s="489"/>
      <c r="J4" s="489"/>
      <c r="K4" s="489"/>
      <c r="L4" s="489"/>
      <c r="M4" s="490"/>
    </row>
    <row r="5" spans="1:13" ht="45.75" customHeight="1" x14ac:dyDescent="0.35">
      <c r="A5" s="481"/>
      <c r="B5" s="454"/>
      <c r="C5" s="454"/>
      <c r="D5" s="454"/>
      <c r="E5" s="454"/>
      <c r="F5" s="454"/>
      <c r="G5" s="475" t="s">
        <v>13</v>
      </c>
      <c r="H5" s="475" t="s">
        <v>14</v>
      </c>
      <c r="I5" s="475" t="s">
        <v>15</v>
      </c>
      <c r="J5" s="475" t="s">
        <v>16</v>
      </c>
      <c r="K5" s="475" t="s">
        <v>17</v>
      </c>
      <c r="L5" s="475" t="s">
        <v>18</v>
      </c>
      <c r="M5" s="453" t="s">
        <v>19</v>
      </c>
    </row>
    <row r="6" spans="1:13" ht="18" customHeight="1" thickBot="1" x14ac:dyDescent="0.4">
      <c r="A6" s="482"/>
      <c r="B6" s="455"/>
      <c r="C6" s="455"/>
      <c r="D6" s="455"/>
      <c r="E6" s="455"/>
      <c r="F6" s="455"/>
      <c r="G6" s="476"/>
      <c r="H6" s="476"/>
      <c r="I6" s="476"/>
      <c r="J6" s="476"/>
      <c r="K6" s="476"/>
      <c r="L6" s="476"/>
      <c r="M6" s="455"/>
    </row>
    <row r="7" spans="1:13" ht="27.75" customHeight="1" x14ac:dyDescent="0.35">
      <c r="A7" s="465" t="s">
        <v>20</v>
      </c>
      <c r="B7" s="466"/>
      <c r="C7" s="293"/>
      <c r="D7" s="294"/>
      <c r="E7" s="294"/>
      <c r="F7" s="293"/>
      <c r="G7" s="295"/>
      <c r="H7" s="295"/>
      <c r="I7" s="295"/>
      <c r="J7" s="295"/>
      <c r="K7" s="295"/>
      <c r="L7" s="295"/>
      <c r="M7" s="352"/>
    </row>
    <row r="8" spans="1:13" ht="18" customHeight="1" x14ac:dyDescent="0.4">
      <c r="A8" s="353" t="s">
        <v>21</v>
      </c>
      <c r="B8" s="218" t="s">
        <v>22</v>
      </c>
      <c r="C8" s="287"/>
      <c r="D8" s="333"/>
      <c r="E8" s="333"/>
      <c r="F8" s="220">
        <f>D8*E8</f>
        <v>0</v>
      </c>
      <c r="G8" s="284"/>
      <c r="H8" s="284"/>
      <c r="I8" s="284"/>
      <c r="J8" s="284"/>
      <c r="K8" s="284"/>
      <c r="L8" s="284"/>
      <c r="M8" s="354">
        <f>SUM(G8:L8)</f>
        <v>0</v>
      </c>
    </row>
    <row r="9" spans="1:13" ht="18" customHeight="1" x14ac:dyDescent="0.4">
      <c r="A9" s="353" t="s">
        <v>23</v>
      </c>
      <c r="B9" s="222" t="s">
        <v>24</v>
      </c>
      <c r="C9" s="329"/>
      <c r="D9" s="332"/>
      <c r="E9" s="332"/>
      <c r="F9" s="220">
        <f t="shared" ref="F9:F14" si="0">D9*E9</f>
        <v>0</v>
      </c>
      <c r="G9" s="284"/>
      <c r="H9" s="284"/>
      <c r="I9" s="284"/>
      <c r="J9" s="284"/>
      <c r="K9" s="284"/>
      <c r="L9" s="284"/>
      <c r="M9" s="354">
        <f>SUM(G9:L9)</f>
        <v>0</v>
      </c>
    </row>
    <row r="10" spans="1:13" ht="18" customHeight="1" x14ac:dyDescent="0.4">
      <c r="A10" s="355" t="s">
        <v>25</v>
      </c>
      <c r="B10" s="218" t="s">
        <v>26</v>
      </c>
      <c r="C10" s="330"/>
      <c r="D10" s="332"/>
      <c r="E10" s="334"/>
      <c r="F10" s="220">
        <f t="shared" si="0"/>
        <v>0</v>
      </c>
      <c r="G10" s="284"/>
      <c r="H10" s="284"/>
      <c r="I10" s="284"/>
      <c r="J10" s="284"/>
      <c r="K10" s="284"/>
      <c r="L10" s="284"/>
      <c r="M10" s="354">
        <f t="shared" ref="M10:M14" si="1">SUM(G10:L10)</f>
        <v>0</v>
      </c>
    </row>
    <row r="11" spans="1:13" ht="18" customHeight="1" x14ac:dyDescent="0.4">
      <c r="A11" s="355" t="s">
        <v>27</v>
      </c>
      <c r="B11" s="218" t="s">
        <v>28</v>
      </c>
      <c r="C11" s="225"/>
      <c r="D11" s="332"/>
      <c r="E11" s="334"/>
      <c r="F11" s="220">
        <f t="shared" si="0"/>
        <v>0</v>
      </c>
      <c r="G11" s="284"/>
      <c r="H11" s="284"/>
      <c r="I11" s="284"/>
      <c r="J11" s="284"/>
      <c r="K11" s="284"/>
      <c r="L11" s="284"/>
      <c r="M11" s="354">
        <f t="shared" si="1"/>
        <v>0</v>
      </c>
    </row>
    <row r="12" spans="1:13" ht="18" customHeight="1" x14ac:dyDescent="0.4">
      <c r="A12" s="353" t="s">
        <v>29</v>
      </c>
      <c r="B12" s="222" t="s">
        <v>30</v>
      </c>
      <c r="C12" s="225"/>
      <c r="D12" s="332"/>
      <c r="E12" s="334"/>
      <c r="F12" s="220">
        <f t="shared" si="0"/>
        <v>0</v>
      </c>
      <c r="G12" s="284"/>
      <c r="H12" s="284"/>
      <c r="I12" s="284"/>
      <c r="J12" s="284"/>
      <c r="K12" s="284"/>
      <c r="L12" s="284"/>
      <c r="M12" s="354">
        <f t="shared" si="1"/>
        <v>0</v>
      </c>
    </row>
    <row r="13" spans="1:13" ht="18" customHeight="1" x14ac:dyDescent="0.4">
      <c r="A13" s="353" t="s">
        <v>31</v>
      </c>
      <c r="B13" s="218" t="s">
        <v>32</v>
      </c>
      <c r="C13" s="225"/>
      <c r="D13" s="332"/>
      <c r="E13" s="334"/>
      <c r="F13" s="220">
        <f t="shared" si="0"/>
        <v>0</v>
      </c>
      <c r="G13" s="284"/>
      <c r="H13" s="284"/>
      <c r="I13" s="284"/>
      <c r="J13" s="284"/>
      <c r="K13" s="284"/>
      <c r="L13" s="284"/>
      <c r="M13" s="354">
        <f t="shared" si="1"/>
        <v>0</v>
      </c>
    </row>
    <row r="14" spans="1:13" ht="18" customHeight="1" x14ac:dyDescent="0.4">
      <c r="A14" s="355" t="s">
        <v>33</v>
      </c>
      <c r="B14" s="218" t="s">
        <v>34</v>
      </c>
      <c r="C14" s="225"/>
      <c r="D14" s="332"/>
      <c r="E14" s="334"/>
      <c r="F14" s="220">
        <f t="shared" si="0"/>
        <v>0</v>
      </c>
      <c r="G14" s="284"/>
      <c r="H14" s="284"/>
      <c r="I14" s="284"/>
      <c r="J14" s="284"/>
      <c r="K14" s="284"/>
      <c r="L14" s="284"/>
      <c r="M14" s="354">
        <f t="shared" si="1"/>
        <v>0</v>
      </c>
    </row>
    <row r="15" spans="1:13" ht="18" customHeight="1" x14ac:dyDescent="0.35">
      <c r="A15" s="356"/>
      <c r="B15" s="238"/>
      <c r="C15" s="238" t="s">
        <v>35</v>
      </c>
      <c r="D15" s="238"/>
      <c r="E15" s="238"/>
      <c r="F15" s="339">
        <f t="shared" ref="F15:L15" si="2">SUM(F8:F14)</f>
        <v>0</v>
      </c>
      <c r="G15" s="339">
        <f t="shared" si="2"/>
        <v>0</v>
      </c>
      <c r="H15" s="339">
        <f t="shared" si="2"/>
        <v>0</v>
      </c>
      <c r="I15" s="339">
        <f t="shared" si="2"/>
        <v>0</v>
      </c>
      <c r="J15" s="339">
        <f t="shared" si="2"/>
        <v>0</v>
      </c>
      <c r="K15" s="339">
        <f t="shared" si="2"/>
        <v>0</v>
      </c>
      <c r="L15" s="339">
        <f t="shared" si="2"/>
        <v>0</v>
      </c>
      <c r="M15" s="357">
        <f>SUM(G15:L15)</f>
        <v>0</v>
      </c>
    </row>
    <row r="16" spans="1:13" ht="18" customHeight="1" x14ac:dyDescent="0.35">
      <c r="A16" s="462" t="s">
        <v>36</v>
      </c>
      <c r="B16" s="463"/>
      <c r="C16" s="463"/>
      <c r="D16" s="463"/>
      <c r="E16" s="463"/>
      <c r="F16" s="464"/>
      <c r="G16" s="320"/>
      <c r="H16" s="320"/>
      <c r="I16" s="320"/>
      <c r="J16" s="320"/>
      <c r="K16" s="320"/>
      <c r="L16" s="320"/>
      <c r="M16" s="358"/>
    </row>
    <row r="17" spans="1:13" ht="24.75" customHeight="1" x14ac:dyDescent="0.4">
      <c r="A17" s="452" t="s">
        <v>37</v>
      </c>
      <c r="B17" s="456" t="s">
        <v>38</v>
      </c>
      <c r="C17" s="231"/>
      <c r="D17" s="232"/>
      <c r="E17" s="233"/>
      <c r="F17" s="234">
        <f>D17*E17</f>
        <v>0</v>
      </c>
      <c r="G17" s="284"/>
      <c r="H17" s="284"/>
      <c r="I17" s="284"/>
      <c r="J17" s="284"/>
      <c r="K17" s="284"/>
      <c r="L17" s="284"/>
      <c r="M17" s="354">
        <f>SUM(G17:L17)</f>
        <v>0</v>
      </c>
    </row>
    <row r="18" spans="1:13" ht="18" customHeight="1" x14ac:dyDescent="0.4">
      <c r="A18" s="452"/>
      <c r="B18" s="457"/>
      <c r="C18" s="231"/>
      <c r="D18" s="232"/>
      <c r="E18" s="233"/>
      <c r="F18" s="234">
        <f t="shared" ref="F18:F57" si="3">D18*E18</f>
        <v>0</v>
      </c>
      <c r="G18" s="284"/>
      <c r="H18" s="284"/>
      <c r="I18" s="284"/>
      <c r="J18" s="284"/>
      <c r="K18" s="284"/>
      <c r="L18" s="284"/>
      <c r="M18" s="354">
        <f t="shared" ref="M18:M56" si="4">SUM(G18:L18)</f>
        <v>0</v>
      </c>
    </row>
    <row r="19" spans="1:13" ht="18" customHeight="1" x14ac:dyDescent="0.4">
      <c r="A19" s="452"/>
      <c r="B19" s="458" t="s">
        <v>39</v>
      </c>
      <c r="C19" s="231"/>
      <c r="D19" s="232"/>
      <c r="E19" s="233"/>
      <c r="F19" s="234">
        <f t="shared" si="3"/>
        <v>0</v>
      </c>
      <c r="G19" s="283"/>
      <c r="H19" s="283"/>
      <c r="I19" s="283"/>
      <c r="J19" s="283"/>
      <c r="K19" s="283"/>
      <c r="L19" s="283"/>
      <c r="M19" s="359">
        <f t="shared" si="4"/>
        <v>0</v>
      </c>
    </row>
    <row r="20" spans="1:13" ht="18" customHeight="1" x14ac:dyDescent="0.4">
      <c r="A20" s="452"/>
      <c r="B20" s="458"/>
      <c r="C20" s="231"/>
      <c r="D20" s="232"/>
      <c r="E20" s="233"/>
      <c r="F20" s="234">
        <f t="shared" si="3"/>
        <v>0</v>
      </c>
      <c r="G20" s="283"/>
      <c r="H20" s="283"/>
      <c r="I20" s="283"/>
      <c r="J20" s="283"/>
      <c r="K20" s="283"/>
      <c r="L20" s="283"/>
      <c r="M20" s="359">
        <f t="shared" si="4"/>
        <v>0</v>
      </c>
    </row>
    <row r="21" spans="1:13" ht="18" customHeight="1" x14ac:dyDescent="0.45">
      <c r="A21" s="479"/>
      <c r="B21" s="458" t="s">
        <v>40</v>
      </c>
      <c r="C21" s="218"/>
      <c r="D21" s="219"/>
      <c r="E21" s="219"/>
      <c r="F21" s="234">
        <f t="shared" si="3"/>
        <v>0</v>
      </c>
      <c r="G21" s="284"/>
      <c r="H21" s="284"/>
      <c r="I21" s="284"/>
      <c r="J21" s="284"/>
      <c r="K21" s="284"/>
      <c r="L21" s="284"/>
      <c r="M21" s="359">
        <f t="shared" si="4"/>
        <v>0</v>
      </c>
    </row>
    <row r="22" spans="1:13" ht="18" customHeight="1" x14ac:dyDescent="0.45">
      <c r="A22" s="479"/>
      <c r="B22" s="458"/>
      <c r="C22" s="218"/>
      <c r="D22" s="219"/>
      <c r="E22" s="219"/>
      <c r="F22" s="234">
        <f t="shared" si="3"/>
        <v>0</v>
      </c>
      <c r="G22" s="284"/>
      <c r="H22" s="284"/>
      <c r="I22" s="284"/>
      <c r="J22" s="284"/>
      <c r="K22" s="284"/>
      <c r="L22" s="284"/>
      <c r="M22" s="359">
        <f>SUM(G22:L22)</f>
        <v>0</v>
      </c>
    </row>
    <row r="23" spans="1:13" ht="18" customHeight="1" x14ac:dyDescent="0.45">
      <c r="A23" s="360"/>
      <c r="B23" s="303"/>
      <c r="C23" s="318" t="s">
        <v>41</v>
      </c>
      <c r="D23" s="304"/>
      <c r="E23" s="304"/>
      <c r="F23" s="340">
        <f>SUM(F17:F22)</f>
        <v>0</v>
      </c>
      <c r="G23" s="341">
        <f>SUM(G17:G22)</f>
        <v>0</v>
      </c>
      <c r="H23" s="341">
        <f t="shared" ref="H23:L23" si="5">SUM(H17:H22)</f>
        <v>0</v>
      </c>
      <c r="I23" s="341">
        <f t="shared" si="5"/>
        <v>0</v>
      </c>
      <c r="J23" s="341">
        <f t="shared" si="5"/>
        <v>0</v>
      </c>
      <c r="K23" s="341">
        <f t="shared" si="5"/>
        <v>0</v>
      </c>
      <c r="L23" s="341">
        <f t="shared" si="5"/>
        <v>0</v>
      </c>
      <c r="M23" s="361">
        <f>SUM(G23:L23)</f>
        <v>0</v>
      </c>
    </row>
    <row r="24" spans="1:13" ht="18" customHeight="1" x14ac:dyDescent="0.4">
      <c r="A24" s="479" t="s">
        <v>42</v>
      </c>
      <c r="B24" s="459" t="s">
        <v>43</v>
      </c>
      <c r="C24" s="218"/>
      <c r="D24" s="236"/>
      <c r="E24" s="224"/>
      <c r="F24" s="234">
        <f>D24*E24</f>
        <v>0</v>
      </c>
      <c r="G24" s="284"/>
      <c r="H24" s="284"/>
      <c r="I24" s="284"/>
      <c r="J24" s="284"/>
      <c r="K24" s="284"/>
      <c r="L24" s="284"/>
      <c r="M24" s="359">
        <f t="shared" si="4"/>
        <v>0</v>
      </c>
    </row>
    <row r="25" spans="1:13" ht="18" customHeight="1" x14ac:dyDescent="0.4">
      <c r="A25" s="479"/>
      <c r="B25" s="460"/>
      <c r="C25" s="218"/>
      <c r="D25" s="236"/>
      <c r="E25" s="224"/>
      <c r="F25" s="234">
        <f t="shared" si="3"/>
        <v>0</v>
      </c>
      <c r="G25" s="284"/>
      <c r="H25" s="284"/>
      <c r="I25" s="284"/>
      <c r="J25" s="284"/>
      <c r="K25" s="284"/>
      <c r="L25" s="284"/>
      <c r="M25" s="359">
        <f t="shared" si="4"/>
        <v>0</v>
      </c>
    </row>
    <row r="26" spans="1:13" ht="18" customHeight="1" x14ac:dyDescent="0.4">
      <c r="A26" s="479"/>
      <c r="B26" s="461"/>
      <c r="C26" s="218"/>
      <c r="D26" s="236"/>
      <c r="E26" s="224"/>
      <c r="F26" s="234">
        <f t="shared" si="3"/>
        <v>0</v>
      </c>
      <c r="G26" s="284"/>
      <c r="H26" s="284"/>
      <c r="I26" s="284"/>
      <c r="J26" s="284"/>
      <c r="K26" s="284"/>
      <c r="L26" s="284"/>
      <c r="M26" s="359">
        <f t="shared" si="4"/>
        <v>0</v>
      </c>
    </row>
    <row r="27" spans="1:13" ht="18" customHeight="1" x14ac:dyDescent="0.4">
      <c r="A27" s="479"/>
      <c r="B27" s="459" t="s">
        <v>44</v>
      </c>
      <c r="C27" s="218"/>
      <c r="D27" s="236"/>
      <c r="E27" s="224"/>
      <c r="F27" s="234">
        <f>D27*E27</f>
        <v>0</v>
      </c>
      <c r="G27" s="284"/>
      <c r="H27" s="284"/>
      <c r="I27" s="284"/>
      <c r="J27" s="284"/>
      <c r="K27" s="284"/>
      <c r="L27" s="284"/>
      <c r="M27" s="359">
        <f t="shared" si="4"/>
        <v>0</v>
      </c>
    </row>
    <row r="28" spans="1:13" ht="18" customHeight="1" x14ac:dyDescent="0.4">
      <c r="A28" s="479"/>
      <c r="B28" s="460"/>
      <c r="C28" s="218"/>
      <c r="D28" s="236"/>
      <c r="E28" s="224"/>
      <c r="F28" s="234">
        <f t="shared" si="3"/>
        <v>0</v>
      </c>
      <c r="G28" s="284"/>
      <c r="H28" s="284"/>
      <c r="I28" s="284"/>
      <c r="J28" s="284"/>
      <c r="K28" s="284"/>
      <c r="L28" s="284"/>
      <c r="M28" s="359">
        <f t="shared" si="4"/>
        <v>0</v>
      </c>
    </row>
    <row r="29" spans="1:13" ht="18" customHeight="1" x14ac:dyDescent="0.4">
      <c r="A29" s="479"/>
      <c r="B29" s="461"/>
      <c r="C29" s="218"/>
      <c r="D29" s="236"/>
      <c r="E29" s="224"/>
      <c r="F29" s="234">
        <f t="shared" si="3"/>
        <v>0</v>
      </c>
      <c r="G29" s="284"/>
      <c r="H29" s="284"/>
      <c r="I29" s="284"/>
      <c r="J29" s="284"/>
      <c r="K29" s="284"/>
      <c r="L29" s="284"/>
      <c r="M29" s="359">
        <f t="shared" si="4"/>
        <v>0</v>
      </c>
    </row>
    <row r="30" spans="1:13" ht="18" customHeight="1" x14ac:dyDescent="0.4">
      <c r="A30" s="362"/>
      <c r="B30" s="307"/>
      <c r="C30" s="318" t="s">
        <v>45</v>
      </c>
      <c r="D30" s="308"/>
      <c r="E30" s="309"/>
      <c r="F30" s="340">
        <f>SUM(F24:F29)</f>
        <v>0</v>
      </c>
      <c r="G30" s="341">
        <f>SUM(G24:G29)</f>
        <v>0</v>
      </c>
      <c r="H30" s="341">
        <f t="shared" ref="H30:L30" si="6">SUM(H24:H29)</f>
        <v>0</v>
      </c>
      <c r="I30" s="341">
        <f t="shared" si="6"/>
        <v>0</v>
      </c>
      <c r="J30" s="341">
        <f t="shared" si="6"/>
        <v>0</v>
      </c>
      <c r="K30" s="341">
        <f t="shared" si="6"/>
        <v>0</v>
      </c>
      <c r="L30" s="341">
        <f t="shared" si="6"/>
        <v>0</v>
      </c>
      <c r="M30" s="361">
        <f>SUM(G30:L30)</f>
        <v>0</v>
      </c>
    </row>
    <row r="31" spans="1:13" ht="18" customHeight="1" x14ac:dyDescent="0.4">
      <c r="A31" s="450" t="s">
        <v>46</v>
      </c>
      <c r="B31" s="296" t="s">
        <v>47</v>
      </c>
      <c r="C31" s="218"/>
      <c r="D31" s="223"/>
      <c r="E31" s="224"/>
      <c r="F31" s="234">
        <f t="shared" si="3"/>
        <v>0</v>
      </c>
      <c r="G31" s="284"/>
      <c r="H31" s="284"/>
      <c r="I31" s="284"/>
      <c r="J31" s="284"/>
      <c r="K31" s="284"/>
      <c r="L31" s="284"/>
      <c r="M31" s="359">
        <f t="shared" si="4"/>
        <v>0</v>
      </c>
    </row>
    <row r="32" spans="1:13" ht="18" customHeight="1" x14ac:dyDescent="0.4">
      <c r="A32" s="451"/>
      <c r="B32" s="296" t="s">
        <v>48</v>
      </c>
      <c r="C32" s="218"/>
      <c r="D32" s="223"/>
      <c r="E32" s="224"/>
      <c r="F32" s="234">
        <f t="shared" si="3"/>
        <v>0</v>
      </c>
      <c r="G32" s="284"/>
      <c r="H32" s="284"/>
      <c r="I32" s="284"/>
      <c r="J32" s="284"/>
      <c r="K32" s="284"/>
      <c r="L32" s="284"/>
      <c r="M32" s="359">
        <f t="shared" si="4"/>
        <v>0</v>
      </c>
    </row>
    <row r="33" spans="1:18" ht="18" customHeight="1" x14ac:dyDescent="0.4">
      <c r="A33" s="451"/>
      <c r="B33" s="296" t="s">
        <v>49</v>
      </c>
      <c r="C33" s="218"/>
      <c r="D33" s="223"/>
      <c r="E33" s="224"/>
      <c r="F33" s="234">
        <f t="shared" si="3"/>
        <v>0</v>
      </c>
      <c r="G33" s="284"/>
      <c r="H33" s="284"/>
      <c r="I33" s="284"/>
      <c r="J33" s="284"/>
      <c r="K33" s="284"/>
      <c r="L33" s="284"/>
      <c r="M33" s="359">
        <f t="shared" si="4"/>
        <v>0</v>
      </c>
    </row>
    <row r="34" spans="1:18" ht="18" customHeight="1" x14ac:dyDescent="0.4">
      <c r="A34" s="451"/>
      <c r="B34" s="296" t="s">
        <v>50</v>
      </c>
      <c r="C34" s="218"/>
      <c r="D34" s="223"/>
      <c r="E34" s="224"/>
      <c r="F34" s="234">
        <f t="shared" si="3"/>
        <v>0</v>
      </c>
      <c r="G34" s="284"/>
      <c r="H34" s="284"/>
      <c r="I34" s="284"/>
      <c r="J34" s="284"/>
      <c r="K34" s="284"/>
      <c r="L34" s="284"/>
      <c r="M34" s="359">
        <f t="shared" si="4"/>
        <v>0</v>
      </c>
    </row>
    <row r="35" spans="1:18" ht="18" customHeight="1" x14ac:dyDescent="0.4">
      <c r="A35" s="451"/>
      <c r="B35" s="296" t="s">
        <v>51</v>
      </c>
      <c r="C35" s="218"/>
      <c r="D35" s="223"/>
      <c r="E35" s="224"/>
      <c r="F35" s="234">
        <f t="shared" si="3"/>
        <v>0</v>
      </c>
      <c r="G35" s="284"/>
      <c r="H35" s="284"/>
      <c r="I35" s="284"/>
      <c r="J35" s="284"/>
      <c r="K35" s="284"/>
      <c r="L35" s="284"/>
      <c r="M35" s="359">
        <f t="shared" si="4"/>
        <v>0</v>
      </c>
    </row>
    <row r="36" spans="1:18" ht="18" customHeight="1" x14ac:dyDescent="0.4">
      <c r="A36" s="452"/>
      <c r="B36" s="296" t="s">
        <v>52</v>
      </c>
      <c r="C36" s="218"/>
      <c r="D36" s="223"/>
      <c r="E36" s="224"/>
      <c r="F36" s="234">
        <f t="shared" si="3"/>
        <v>0</v>
      </c>
      <c r="G36" s="284"/>
      <c r="H36" s="284"/>
      <c r="I36" s="284"/>
      <c r="J36" s="284"/>
      <c r="K36" s="284"/>
      <c r="L36" s="284"/>
      <c r="M36" s="359">
        <f t="shared" si="4"/>
        <v>0</v>
      </c>
    </row>
    <row r="37" spans="1:18" ht="18" customHeight="1" x14ac:dyDescent="0.4">
      <c r="A37" s="363"/>
      <c r="B37" s="311"/>
      <c r="C37" s="318" t="s">
        <v>53</v>
      </c>
      <c r="D37" s="312"/>
      <c r="E37" s="309"/>
      <c r="F37" s="340">
        <f>SUM(F31:F36)</f>
        <v>0</v>
      </c>
      <c r="G37" s="341">
        <f>SUM(G31:G36)</f>
        <v>0</v>
      </c>
      <c r="H37" s="341">
        <f t="shared" ref="H37:L37" si="7">SUM(H31:H36)</f>
        <v>0</v>
      </c>
      <c r="I37" s="341">
        <f t="shared" si="7"/>
        <v>0</v>
      </c>
      <c r="J37" s="341">
        <f t="shared" si="7"/>
        <v>0</v>
      </c>
      <c r="K37" s="341">
        <f t="shared" si="7"/>
        <v>0</v>
      </c>
      <c r="L37" s="341">
        <f t="shared" si="7"/>
        <v>0</v>
      </c>
      <c r="M37" s="361">
        <f>SUM(G37:L37)</f>
        <v>0</v>
      </c>
    </row>
    <row r="38" spans="1:18" ht="18" customHeight="1" x14ac:dyDescent="0.4">
      <c r="A38" s="450" t="s">
        <v>54</v>
      </c>
      <c r="B38" s="459" t="s">
        <v>55</v>
      </c>
      <c r="C38" s="218"/>
      <c r="D38" s="223"/>
      <c r="E38" s="224"/>
      <c r="F38" s="234">
        <f t="shared" si="3"/>
        <v>0</v>
      </c>
      <c r="G38" s="284"/>
      <c r="H38" s="284"/>
      <c r="I38" s="284"/>
      <c r="J38" s="284"/>
      <c r="K38" s="284"/>
      <c r="L38" s="284"/>
      <c r="M38" s="359">
        <f t="shared" si="4"/>
        <v>0</v>
      </c>
    </row>
    <row r="39" spans="1:18" ht="18" customHeight="1" x14ac:dyDescent="0.4">
      <c r="A39" s="451"/>
      <c r="B39" s="460"/>
      <c r="C39" s="218"/>
      <c r="D39" s="223"/>
      <c r="E39" s="224"/>
      <c r="F39" s="234">
        <f t="shared" si="3"/>
        <v>0</v>
      </c>
      <c r="G39" s="284"/>
      <c r="H39" s="284"/>
      <c r="I39" s="284"/>
      <c r="J39" s="284"/>
      <c r="K39" s="284"/>
      <c r="L39" s="284"/>
      <c r="M39" s="359">
        <f t="shared" si="4"/>
        <v>0</v>
      </c>
    </row>
    <row r="40" spans="1:18" ht="18" customHeight="1" x14ac:dyDescent="0.4">
      <c r="A40" s="451"/>
      <c r="B40" s="461"/>
      <c r="C40" s="218"/>
      <c r="D40" s="223"/>
      <c r="E40" s="224"/>
      <c r="F40" s="234">
        <f t="shared" si="3"/>
        <v>0</v>
      </c>
      <c r="G40" s="284"/>
      <c r="H40" s="284"/>
      <c r="I40" s="284"/>
      <c r="J40" s="284"/>
      <c r="K40" s="284"/>
      <c r="L40" s="284"/>
      <c r="M40" s="359">
        <f t="shared" si="4"/>
        <v>0</v>
      </c>
    </row>
    <row r="41" spans="1:18" ht="18" customHeight="1" x14ac:dyDescent="0.4">
      <c r="A41" s="451"/>
      <c r="B41" s="296" t="s">
        <v>56</v>
      </c>
      <c r="C41" s="218"/>
      <c r="D41" s="223"/>
      <c r="E41" s="224"/>
      <c r="F41" s="234">
        <f t="shared" si="3"/>
        <v>0</v>
      </c>
      <c r="G41" s="284"/>
      <c r="H41" s="284"/>
      <c r="I41" s="284"/>
      <c r="J41" s="284"/>
      <c r="K41" s="284"/>
      <c r="L41" s="284"/>
      <c r="M41" s="359">
        <f t="shared" si="4"/>
        <v>0</v>
      </c>
    </row>
    <row r="42" spans="1:18" ht="18" customHeight="1" x14ac:dyDescent="0.4">
      <c r="A42" s="451"/>
      <c r="B42" s="459" t="s">
        <v>57</v>
      </c>
      <c r="C42" s="218"/>
      <c r="D42" s="223"/>
      <c r="E42" s="224"/>
      <c r="F42" s="234">
        <f t="shared" si="3"/>
        <v>0</v>
      </c>
      <c r="G42" s="284"/>
      <c r="H42" s="284"/>
      <c r="I42" s="284"/>
      <c r="J42" s="284"/>
      <c r="K42" s="284"/>
      <c r="L42" s="284"/>
      <c r="M42" s="359">
        <f t="shared" si="4"/>
        <v>0</v>
      </c>
    </row>
    <row r="43" spans="1:18" ht="18" customHeight="1" x14ac:dyDescent="0.4">
      <c r="A43" s="452"/>
      <c r="B43" s="461"/>
      <c r="C43" s="218"/>
      <c r="D43" s="223"/>
      <c r="E43" s="224"/>
      <c r="F43" s="234">
        <f t="shared" si="3"/>
        <v>0</v>
      </c>
      <c r="G43" s="243"/>
      <c r="H43" s="243"/>
      <c r="I43" s="243"/>
      <c r="J43" s="243"/>
      <c r="K43" s="243"/>
      <c r="L43" s="243"/>
      <c r="M43" s="359">
        <f t="shared" si="4"/>
        <v>0</v>
      </c>
      <c r="N43" s="5"/>
      <c r="O43" s="5"/>
      <c r="P43" s="5"/>
      <c r="Q43" s="5"/>
      <c r="R43" s="5"/>
    </row>
    <row r="44" spans="1:18" ht="18" customHeight="1" x14ac:dyDescent="0.4">
      <c r="A44" s="364"/>
      <c r="B44" s="307"/>
      <c r="C44" s="318" t="s">
        <v>58</v>
      </c>
      <c r="D44" s="312"/>
      <c r="E44" s="309"/>
      <c r="F44" s="340">
        <f>SUM(F38:F43)</f>
        <v>0</v>
      </c>
      <c r="G44" s="342">
        <f>SUM(G38:G43)</f>
        <v>0</v>
      </c>
      <c r="H44" s="342">
        <f t="shared" ref="H44:L44" si="8">SUM(H38:H43)</f>
        <v>0</v>
      </c>
      <c r="I44" s="342">
        <f t="shared" si="8"/>
        <v>0</v>
      </c>
      <c r="J44" s="342">
        <f t="shared" si="8"/>
        <v>0</v>
      </c>
      <c r="K44" s="342">
        <f t="shared" si="8"/>
        <v>0</v>
      </c>
      <c r="L44" s="342">
        <f t="shared" si="8"/>
        <v>0</v>
      </c>
      <c r="M44" s="361">
        <f>SUM(G44:L44)</f>
        <v>0</v>
      </c>
      <c r="N44" s="5"/>
      <c r="O44" s="5"/>
      <c r="P44" s="5"/>
      <c r="Q44" s="5"/>
      <c r="R44" s="5"/>
    </row>
    <row r="45" spans="1:18" ht="18" customHeight="1" x14ac:dyDescent="0.4">
      <c r="A45" s="491" t="s">
        <v>59</v>
      </c>
      <c r="B45" s="296" t="s">
        <v>60</v>
      </c>
      <c r="C45" s="218"/>
      <c r="D45" s="223"/>
      <c r="E45" s="224"/>
      <c r="F45" s="234">
        <f t="shared" si="3"/>
        <v>0</v>
      </c>
      <c r="G45" s="243"/>
      <c r="H45" s="243"/>
      <c r="I45" s="243"/>
      <c r="J45" s="243"/>
      <c r="K45" s="243"/>
      <c r="L45" s="243"/>
      <c r="M45" s="359">
        <f t="shared" si="4"/>
        <v>0</v>
      </c>
      <c r="N45" s="5"/>
      <c r="O45" s="5"/>
      <c r="P45" s="5"/>
      <c r="Q45" s="5"/>
      <c r="R45" s="5"/>
    </row>
    <row r="46" spans="1:18" ht="18" customHeight="1" x14ac:dyDescent="0.4">
      <c r="A46" s="491"/>
      <c r="B46" s="296" t="s">
        <v>61</v>
      </c>
      <c r="C46" s="218"/>
      <c r="D46" s="223"/>
      <c r="E46" s="224"/>
      <c r="F46" s="234">
        <f t="shared" si="3"/>
        <v>0</v>
      </c>
      <c r="G46" s="243"/>
      <c r="H46" s="243"/>
      <c r="I46" s="243"/>
      <c r="J46" s="243"/>
      <c r="K46" s="243"/>
      <c r="L46" s="243"/>
      <c r="M46" s="359">
        <f t="shared" si="4"/>
        <v>0</v>
      </c>
      <c r="N46" s="5"/>
      <c r="O46" s="5"/>
      <c r="P46" s="5"/>
      <c r="Q46" s="5"/>
      <c r="R46" s="5"/>
    </row>
    <row r="47" spans="1:18" ht="18" customHeight="1" x14ac:dyDescent="0.4">
      <c r="A47" s="491"/>
      <c r="B47" s="296" t="s">
        <v>62</v>
      </c>
      <c r="C47" s="218"/>
      <c r="D47" s="223"/>
      <c r="E47" s="224"/>
      <c r="F47" s="234">
        <f t="shared" si="3"/>
        <v>0</v>
      </c>
      <c r="G47" s="243"/>
      <c r="H47" s="243"/>
      <c r="I47" s="243"/>
      <c r="J47" s="243"/>
      <c r="K47" s="243"/>
      <c r="L47" s="243"/>
      <c r="M47" s="359">
        <f t="shared" si="4"/>
        <v>0</v>
      </c>
      <c r="N47" s="5"/>
      <c r="O47" s="5"/>
      <c r="P47" s="5"/>
      <c r="Q47" s="5"/>
      <c r="R47" s="5"/>
    </row>
    <row r="48" spans="1:18" ht="18" customHeight="1" x14ac:dyDescent="0.4">
      <c r="A48" s="491"/>
      <c r="B48" s="296" t="s">
        <v>63</v>
      </c>
      <c r="C48" s="218"/>
      <c r="D48" s="223"/>
      <c r="E48" s="224"/>
      <c r="F48" s="234">
        <f t="shared" si="3"/>
        <v>0</v>
      </c>
      <c r="G48" s="243"/>
      <c r="H48" s="243"/>
      <c r="I48" s="243"/>
      <c r="J48" s="243"/>
      <c r="K48" s="243"/>
      <c r="L48" s="243"/>
      <c r="M48" s="359">
        <f t="shared" si="4"/>
        <v>0</v>
      </c>
      <c r="N48" s="5"/>
      <c r="O48" s="5"/>
      <c r="P48" s="5"/>
      <c r="Q48" s="5"/>
      <c r="R48" s="5"/>
    </row>
    <row r="49" spans="1:18" ht="18" customHeight="1" x14ac:dyDescent="0.4">
      <c r="A49" s="491"/>
      <c r="B49" s="296" t="s">
        <v>64</v>
      </c>
      <c r="C49" s="218"/>
      <c r="D49" s="223"/>
      <c r="E49" s="224"/>
      <c r="F49" s="234">
        <f t="shared" si="3"/>
        <v>0</v>
      </c>
      <c r="G49" s="243"/>
      <c r="H49" s="243"/>
      <c r="I49" s="243"/>
      <c r="J49" s="243"/>
      <c r="K49" s="243"/>
      <c r="L49" s="243"/>
      <c r="M49" s="359">
        <f t="shared" si="4"/>
        <v>0</v>
      </c>
      <c r="N49" s="5"/>
      <c r="O49" s="5"/>
      <c r="P49" s="5"/>
      <c r="Q49" s="5"/>
      <c r="R49" s="5"/>
    </row>
    <row r="50" spans="1:18" ht="18" customHeight="1" x14ac:dyDescent="0.4">
      <c r="A50" s="491"/>
      <c r="B50" s="296" t="s">
        <v>65</v>
      </c>
      <c r="C50" s="218"/>
      <c r="D50" s="223"/>
      <c r="E50" s="224"/>
      <c r="F50" s="234">
        <f t="shared" si="3"/>
        <v>0</v>
      </c>
      <c r="G50" s="243"/>
      <c r="H50" s="243"/>
      <c r="I50" s="243"/>
      <c r="J50" s="243"/>
      <c r="K50" s="243"/>
      <c r="L50" s="243"/>
      <c r="M50" s="359">
        <f t="shared" si="4"/>
        <v>0</v>
      </c>
      <c r="N50" s="5"/>
      <c r="O50" s="5"/>
      <c r="P50" s="5"/>
      <c r="Q50" s="5"/>
      <c r="R50" s="5"/>
    </row>
    <row r="51" spans="1:18" ht="18" customHeight="1" x14ac:dyDescent="0.4">
      <c r="A51" s="365"/>
      <c r="B51" s="317"/>
      <c r="C51" s="318" t="s">
        <v>66</v>
      </c>
      <c r="D51" s="312"/>
      <c r="E51" s="309"/>
      <c r="F51" s="340">
        <f>SUM(F45:F50)</f>
        <v>0</v>
      </c>
      <c r="G51" s="342">
        <f>SUM(G45:G50)</f>
        <v>0</v>
      </c>
      <c r="H51" s="342">
        <f t="shared" ref="H51:L51" si="9">SUM(H45:H50)</f>
        <v>0</v>
      </c>
      <c r="I51" s="342">
        <f t="shared" si="9"/>
        <v>0</v>
      </c>
      <c r="J51" s="342">
        <f t="shared" si="9"/>
        <v>0</v>
      </c>
      <c r="K51" s="342">
        <f t="shared" si="9"/>
        <v>0</v>
      </c>
      <c r="L51" s="342">
        <f t="shared" si="9"/>
        <v>0</v>
      </c>
      <c r="M51" s="361">
        <f>SUM(G51:L51)</f>
        <v>0</v>
      </c>
      <c r="N51" s="5"/>
      <c r="O51" s="5"/>
      <c r="P51" s="5"/>
      <c r="Q51" s="5"/>
      <c r="R51" s="5"/>
    </row>
    <row r="52" spans="1:18" ht="18" customHeight="1" x14ac:dyDescent="0.4">
      <c r="A52" s="450" t="s">
        <v>67</v>
      </c>
      <c r="B52" s="297" t="s">
        <v>68</v>
      </c>
      <c r="C52" s="218"/>
      <c r="D52" s="223"/>
      <c r="E52" s="224"/>
      <c r="F52" s="234">
        <f t="shared" si="3"/>
        <v>0</v>
      </c>
      <c r="G52" s="243"/>
      <c r="H52" s="243"/>
      <c r="I52" s="243"/>
      <c r="J52" s="243"/>
      <c r="K52" s="243"/>
      <c r="L52" s="243"/>
      <c r="M52" s="359">
        <f t="shared" si="4"/>
        <v>0</v>
      </c>
      <c r="N52" s="5"/>
      <c r="O52" s="5"/>
      <c r="P52" s="5"/>
      <c r="Q52" s="5"/>
      <c r="R52" s="5"/>
    </row>
    <row r="53" spans="1:18" ht="18" customHeight="1" x14ac:dyDescent="0.4">
      <c r="A53" s="451"/>
      <c r="B53" s="297" t="s">
        <v>69</v>
      </c>
      <c r="C53" s="218"/>
      <c r="D53" s="223"/>
      <c r="E53" s="224"/>
      <c r="F53" s="234">
        <f t="shared" si="3"/>
        <v>0</v>
      </c>
      <c r="G53" s="243"/>
      <c r="H53" s="243"/>
      <c r="I53" s="243"/>
      <c r="J53" s="243"/>
      <c r="K53" s="243"/>
      <c r="L53" s="243"/>
      <c r="M53" s="359">
        <f t="shared" si="4"/>
        <v>0</v>
      </c>
      <c r="N53" s="5"/>
      <c r="O53" s="5"/>
      <c r="P53" s="5"/>
      <c r="Q53" s="5"/>
      <c r="R53" s="5"/>
    </row>
    <row r="54" spans="1:18" ht="18" customHeight="1" x14ac:dyDescent="0.4">
      <c r="A54" s="451"/>
      <c r="B54" s="297" t="s">
        <v>70</v>
      </c>
      <c r="C54" s="218"/>
      <c r="D54" s="223"/>
      <c r="E54" s="224"/>
      <c r="F54" s="234">
        <f t="shared" si="3"/>
        <v>0</v>
      </c>
      <c r="G54" s="243"/>
      <c r="H54" s="243"/>
      <c r="I54" s="243"/>
      <c r="J54" s="243"/>
      <c r="K54" s="243"/>
      <c r="L54" s="243"/>
      <c r="M54" s="359">
        <f t="shared" si="4"/>
        <v>0</v>
      </c>
      <c r="N54" s="5"/>
      <c r="O54" s="5"/>
      <c r="P54" s="5"/>
      <c r="Q54" s="5"/>
      <c r="R54" s="5"/>
    </row>
    <row r="55" spans="1:18" ht="18" customHeight="1" x14ac:dyDescent="0.4">
      <c r="A55" s="451"/>
      <c r="B55" s="297" t="s">
        <v>71</v>
      </c>
      <c r="C55" s="218"/>
      <c r="D55" s="223"/>
      <c r="E55" s="224"/>
      <c r="F55" s="234">
        <f t="shared" si="3"/>
        <v>0</v>
      </c>
      <c r="G55" s="243"/>
      <c r="H55" s="243"/>
      <c r="I55" s="243"/>
      <c r="J55" s="243"/>
      <c r="K55" s="243"/>
      <c r="L55" s="243"/>
      <c r="M55" s="359">
        <f t="shared" si="4"/>
        <v>0</v>
      </c>
      <c r="N55" s="5"/>
      <c r="O55" s="5"/>
      <c r="P55" s="5"/>
      <c r="Q55" s="5"/>
      <c r="R55" s="5"/>
    </row>
    <row r="56" spans="1:18" ht="18" customHeight="1" x14ac:dyDescent="0.4">
      <c r="A56" s="451"/>
      <c r="B56" s="297" t="s">
        <v>72</v>
      </c>
      <c r="C56" s="218"/>
      <c r="D56" s="223"/>
      <c r="E56" s="224"/>
      <c r="F56" s="234">
        <f t="shared" si="3"/>
        <v>0</v>
      </c>
      <c r="G56" s="243"/>
      <c r="H56" s="243"/>
      <c r="I56" s="243"/>
      <c r="J56" s="243"/>
      <c r="K56" s="243"/>
      <c r="L56" s="243"/>
      <c r="M56" s="359">
        <f t="shared" si="4"/>
        <v>0</v>
      </c>
      <c r="N56" s="5"/>
      <c r="O56" s="5"/>
      <c r="P56" s="5"/>
      <c r="Q56" s="5"/>
      <c r="R56" s="5"/>
    </row>
    <row r="57" spans="1:18" ht="18" customHeight="1" x14ac:dyDescent="0.4">
      <c r="A57" s="452"/>
      <c r="B57" s="297" t="s">
        <v>73</v>
      </c>
      <c r="C57" s="218"/>
      <c r="D57" s="223"/>
      <c r="E57" s="224"/>
      <c r="F57" s="234">
        <f t="shared" si="3"/>
        <v>0</v>
      </c>
      <c r="G57" s="243"/>
      <c r="H57" s="243"/>
      <c r="I57" s="243"/>
      <c r="J57" s="243"/>
      <c r="K57" s="243"/>
      <c r="L57" s="243"/>
      <c r="M57" s="359">
        <f>SUM(G57:L57)</f>
        <v>0</v>
      </c>
      <c r="N57" s="5"/>
      <c r="O57" s="5"/>
      <c r="P57" s="5"/>
      <c r="Q57" s="5"/>
      <c r="R57" s="5"/>
    </row>
    <row r="58" spans="1:18" ht="18" customHeight="1" x14ac:dyDescent="0.4">
      <c r="A58" s="366"/>
      <c r="B58" s="320"/>
      <c r="C58" s="318" t="s">
        <v>74</v>
      </c>
      <c r="D58" s="312"/>
      <c r="E58" s="309"/>
      <c r="F58" s="340">
        <f>SUM(F52:F57)</f>
        <v>0</v>
      </c>
      <c r="G58" s="342">
        <f>SUM(G52:G57)</f>
        <v>0</v>
      </c>
      <c r="H58" s="342">
        <f t="shared" ref="H58:L58" si="10">SUM(H52:H57)</f>
        <v>0</v>
      </c>
      <c r="I58" s="342">
        <f t="shared" si="10"/>
        <v>0</v>
      </c>
      <c r="J58" s="342">
        <f t="shared" si="10"/>
        <v>0</v>
      </c>
      <c r="K58" s="342">
        <f t="shared" si="10"/>
        <v>0</v>
      </c>
      <c r="L58" s="342">
        <f t="shared" si="10"/>
        <v>0</v>
      </c>
      <c r="M58" s="361">
        <f>SUM(G58:L58)</f>
        <v>0</v>
      </c>
      <c r="N58" s="5"/>
      <c r="O58" s="5"/>
      <c r="P58" s="5"/>
      <c r="Q58" s="5"/>
      <c r="R58" s="5"/>
    </row>
    <row r="59" spans="1:18" ht="18" customHeight="1" x14ac:dyDescent="0.35">
      <c r="A59" s="356"/>
      <c r="B59" s="238"/>
      <c r="C59" s="238" t="s">
        <v>75</v>
      </c>
      <c r="D59" s="238"/>
      <c r="E59" s="238"/>
      <c r="F59" s="339">
        <f>F23+F30+F37+F44+F51+F58</f>
        <v>0</v>
      </c>
      <c r="G59" s="339">
        <f>G23+G30+G37+G44+G51+G58</f>
        <v>0</v>
      </c>
      <c r="H59" s="339">
        <f>H23+H30+H37+H44+H51+H58</f>
        <v>0</v>
      </c>
      <c r="I59" s="339">
        <f t="shared" ref="I59:L59" si="11">I23+I30+I37+I44+I51+I58</f>
        <v>0</v>
      </c>
      <c r="J59" s="339">
        <f>J23+J30+J37+J44+J51+J58</f>
        <v>0</v>
      </c>
      <c r="K59" s="339">
        <f t="shared" si="11"/>
        <v>0</v>
      </c>
      <c r="L59" s="339">
        <f t="shared" si="11"/>
        <v>0</v>
      </c>
      <c r="M59" s="357">
        <f>SUM(G59:L59)</f>
        <v>0</v>
      </c>
      <c r="N59" s="5"/>
      <c r="O59" s="5"/>
      <c r="P59" s="5"/>
      <c r="Q59" s="5"/>
      <c r="R59" s="5"/>
    </row>
    <row r="60" spans="1:18" ht="18" customHeight="1" x14ac:dyDescent="0.35">
      <c r="A60" s="484" t="s">
        <v>76</v>
      </c>
      <c r="B60" s="485"/>
      <c r="C60" s="485"/>
      <c r="D60" s="485"/>
      <c r="E60" s="485"/>
      <c r="F60" s="485"/>
      <c r="G60" s="486"/>
      <c r="H60" s="463"/>
      <c r="I60" s="463"/>
      <c r="J60" s="463"/>
      <c r="K60" s="463"/>
      <c r="L60" s="463"/>
      <c r="M60" s="487"/>
      <c r="N60" s="5"/>
      <c r="O60" s="5"/>
      <c r="P60" s="5"/>
      <c r="Q60" s="5"/>
      <c r="R60" s="5"/>
    </row>
    <row r="61" spans="1:18" ht="18" customHeight="1" x14ac:dyDescent="0.35">
      <c r="A61" s="479" t="s">
        <v>77</v>
      </c>
      <c r="B61" s="459" t="s">
        <v>78</v>
      </c>
      <c r="C61" s="242"/>
      <c r="D61" s="223"/>
      <c r="E61" s="224"/>
      <c r="F61" s="234">
        <f>D61*E61</f>
        <v>0</v>
      </c>
      <c r="G61" s="243"/>
      <c r="H61" s="243"/>
      <c r="I61" s="243"/>
      <c r="J61" s="243"/>
      <c r="K61" s="243"/>
      <c r="L61" s="243"/>
      <c r="M61" s="367">
        <f>SUM(G61:L61)</f>
        <v>0</v>
      </c>
      <c r="N61" s="5"/>
      <c r="O61" s="5"/>
      <c r="P61" s="5"/>
      <c r="Q61" s="5"/>
      <c r="R61" s="5"/>
    </row>
    <row r="62" spans="1:18" ht="18" customHeight="1" x14ac:dyDescent="0.35">
      <c r="A62" s="479"/>
      <c r="B62" s="460"/>
      <c r="C62" s="242"/>
      <c r="D62" s="223"/>
      <c r="E62" s="224"/>
      <c r="F62" s="234">
        <f t="shared" ref="F62:F80" si="12">D62*E62</f>
        <v>0</v>
      </c>
      <c r="G62" s="243"/>
      <c r="H62" s="243"/>
      <c r="I62" s="243"/>
      <c r="J62" s="243"/>
      <c r="K62" s="243"/>
      <c r="L62" s="243"/>
      <c r="M62" s="367">
        <f t="shared" ref="M62:M80" si="13">SUM(G62:L62)</f>
        <v>0</v>
      </c>
      <c r="N62" s="5"/>
      <c r="O62" s="5"/>
      <c r="P62" s="5"/>
      <c r="Q62" s="5"/>
      <c r="R62" s="5"/>
    </row>
    <row r="63" spans="1:18" ht="18" customHeight="1" x14ac:dyDescent="0.35">
      <c r="A63" s="479"/>
      <c r="B63" s="461"/>
      <c r="C63" s="242"/>
      <c r="D63" s="223"/>
      <c r="E63" s="224"/>
      <c r="F63" s="234">
        <f t="shared" si="12"/>
        <v>0</v>
      </c>
      <c r="G63" s="243"/>
      <c r="H63" s="243"/>
      <c r="I63" s="243"/>
      <c r="J63" s="243"/>
      <c r="K63" s="243"/>
      <c r="L63" s="243"/>
      <c r="M63" s="367">
        <f t="shared" si="13"/>
        <v>0</v>
      </c>
      <c r="N63" s="5"/>
      <c r="O63" s="5"/>
      <c r="P63" s="5"/>
      <c r="Q63" s="5"/>
      <c r="R63" s="5"/>
    </row>
    <row r="64" spans="1:18" ht="18" customHeight="1" x14ac:dyDescent="0.35">
      <c r="A64" s="479"/>
      <c r="B64" s="459" t="s">
        <v>79</v>
      </c>
      <c r="C64" s="242"/>
      <c r="D64" s="223"/>
      <c r="E64" s="224"/>
      <c r="F64" s="234">
        <f t="shared" si="12"/>
        <v>0</v>
      </c>
      <c r="G64" s="243"/>
      <c r="H64" s="243"/>
      <c r="I64" s="243"/>
      <c r="J64" s="243"/>
      <c r="K64" s="243"/>
      <c r="L64" s="243"/>
      <c r="M64" s="367">
        <f t="shared" si="13"/>
        <v>0</v>
      </c>
      <c r="N64" s="5"/>
      <c r="O64" s="5"/>
      <c r="P64" s="5"/>
      <c r="Q64" s="5"/>
      <c r="R64" s="5"/>
    </row>
    <row r="65" spans="1:18" ht="18" customHeight="1" x14ac:dyDescent="0.35">
      <c r="A65" s="479"/>
      <c r="B65" s="460"/>
      <c r="C65" s="242"/>
      <c r="D65" s="223"/>
      <c r="E65" s="224"/>
      <c r="F65" s="234">
        <f t="shared" si="12"/>
        <v>0</v>
      </c>
      <c r="G65" s="243"/>
      <c r="H65" s="243"/>
      <c r="I65" s="243"/>
      <c r="J65" s="243"/>
      <c r="K65" s="243"/>
      <c r="L65" s="243"/>
      <c r="M65" s="367">
        <f t="shared" si="13"/>
        <v>0</v>
      </c>
      <c r="N65" s="5"/>
      <c r="O65" s="5"/>
      <c r="P65" s="5"/>
      <c r="Q65" s="5"/>
      <c r="R65" s="5"/>
    </row>
    <row r="66" spans="1:18" ht="18" customHeight="1" x14ac:dyDescent="0.35">
      <c r="A66" s="479"/>
      <c r="B66" s="461"/>
      <c r="C66" s="218"/>
      <c r="D66" s="223"/>
      <c r="E66" s="224"/>
      <c r="F66" s="234">
        <f t="shared" si="12"/>
        <v>0</v>
      </c>
      <c r="G66" s="243"/>
      <c r="H66" s="243"/>
      <c r="I66" s="243"/>
      <c r="J66" s="243"/>
      <c r="K66" s="243"/>
      <c r="L66" s="243"/>
      <c r="M66" s="367">
        <f t="shared" si="13"/>
        <v>0</v>
      </c>
      <c r="N66" s="5"/>
      <c r="O66" s="5"/>
      <c r="P66" s="5"/>
      <c r="Q66" s="5"/>
      <c r="R66" s="5"/>
    </row>
    <row r="67" spans="1:18" ht="18" customHeight="1" x14ac:dyDescent="0.35">
      <c r="A67" s="362"/>
      <c r="B67" s="321"/>
      <c r="C67" s="318" t="s">
        <v>80</v>
      </c>
      <c r="D67" s="312"/>
      <c r="E67" s="309"/>
      <c r="F67" s="340">
        <f>SUM(F61:F66)</f>
        <v>0</v>
      </c>
      <c r="G67" s="342">
        <f>SUM(G61:G66)</f>
        <v>0</v>
      </c>
      <c r="H67" s="342">
        <f t="shared" ref="H67:L67" si="14">SUM(H61:H66)</f>
        <v>0</v>
      </c>
      <c r="I67" s="342">
        <f t="shared" si="14"/>
        <v>0</v>
      </c>
      <c r="J67" s="342">
        <f t="shared" si="14"/>
        <v>0</v>
      </c>
      <c r="K67" s="342">
        <f t="shared" si="14"/>
        <v>0</v>
      </c>
      <c r="L67" s="342">
        <f t="shared" si="14"/>
        <v>0</v>
      </c>
      <c r="M67" s="368">
        <f>SUM(G67:L67)</f>
        <v>0</v>
      </c>
      <c r="N67" s="5"/>
      <c r="O67" s="5"/>
      <c r="P67" s="5"/>
      <c r="Q67" s="5"/>
      <c r="R67" s="5"/>
    </row>
    <row r="68" spans="1:18" ht="18" customHeight="1" x14ac:dyDescent="0.35">
      <c r="A68" s="450" t="s">
        <v>81</v>
      </c>
      <c r="B68" s="459" t="s">
        <v>82</v>
      </c>
      <c r="C68" s="218"/>
      <c r="D68" s="223"/>
      <c r="E68" s="224"/>
      <c r="F68" s="234">
        <f t="shared" si="12"/>
        <v>0</v>
      </c>
      <c r="G68" s="243"/>
      <c r="H68" s="243"/>
      <c r="I68" s="243"/>
      <c r="J68" s="243"/>
      <c r="K68" s="243"/>
      <c r="L68" s="243"/>
      <c r="M68" s="367">
        <f t="shared" si="13"/>
        <v>0</v>
      </c>
      <c r="N68" s="5"/>
      <c r="O68" s="5"/>
      <c r="P68" s="5"/>
      <c r="Q68" s="5"/>
      <c r="R68" s="5"/>
    </row>
    <row r="69" spans="1:18" ht="18" customHeight="1" x14ac:dyDescent="0.35">
      <c r="A69" s="451"/>
      <c r="B69" s="461"/>
      <c r="C69" s="218"/>
      <c r="D69" s="223"/>
      <c r="E69" s="224"/>
      <c r="F69" s="234">
        <f t="shared" si="12"/>
        <v>0</v>
      </c>
      <c r="G69" s="243"/>
      <c r="H69" s="243"/>
      <c r="I69" s="243"/>
      <c r="J69" s="243"/>
      <c r="K69" s="243"/>
      <c r="L69" s="243"/>
      <c r="M69" s="367">
        <f t="shared" si="13"/>
        <v>0</v>
      </c>
      <c r="N69" s="5"/>
      <c r="O69" s="5"/>
      <c r="P69" s="5"/>
      <c r="Q69" s="5"/>
      <c r="R69" s="5"/>
    </row>
    <row r="70" spans="1:18" ht="18" customHeight="1" x14ac:dyDescent="0.35">
      <c r="A70" s="451"/>
      <c r="B70" s="459" t="s">
        <v>83</v>
      </c>
      <c r="C70" s="218"/>
      <c r="D70" s="223"/>
      <c r="E70" s="224"/>
      <c r="F70" s="234">
        <f t="shared" si="12"/>
        <v>0</v>
      </c>
      <c r="G70" s="243"/>
      <c r="H70" s="243"/>
      <c r="I70" s="243"/>
      <c r="J70" s="243"/>
      <c r="K70" s="243"/>
      <c r="L70" s="243"/>
      <c r="M70" s="367">
        <f t="shared" si="13"/>
        <v>0</v>
      </c>
      <c r="N70" s="5"/>
      <c r="O70" s="5"/>
      <c r="P70" s="5"/>
      <c r="Q70" s="5"/>
      <c r="R70" s="5"/>
    </row>
    <row r="71" spans="1:18" ht="18" customHeight="1" x14ac:dyDescent="0.35">
      <c r="A71" s="451"/>
      <c r="B71" s="461"/>
      <c r="C71" s="218"/>
      <c r="D71" s="223"/>
      <c r="E71" s="224"/>
      <c r="F71" s="234">
        <f t="shared" si="12"/>
        <v>0</v>
      </c>
      <c r="G71" s="243"/>
      <c r="H71" s="243"/>
      <c r="I71" s="243"/>
      <c r="J71" s="243"/>
      <c r="K71" s="243"/>
      <c r="L71" s="243"/>
      <c r="M71" s="367">
        <f t="shared" si="13"/>
        <v>0</v>
      </c>
      <c r="N71" s="5"/>
      <c r="O71" s="5"/>
      <c r="P71" s="5"/>
      <c r="Q71" s="5"/>
      <c r="R71" s="5"/>
    </row>
    <row r="72" spans="1:18" ht="18" customHeight="1" x14ac:dyDescent="0.35">
      <c r="A72" s="451"/>
      <c r="B72" s="459" t="s">
        <v>84</v>
      </c>
      <c r="C72" s="218"/>
      <c r="D72" s="223"/>
      <c r="E72" s="224"/>
      <c r="F72" s="234">
        <f t="shared" si="12"/>
        <v>0</v>
      </c>
      <c r="G72" s="243"/>
      <c r="H72" s="243"/>
      <c r="I72" s="243"/>
      <c r="J72" s="243"/>
      <c r="K72" s="243"/>
      <c r="L72" s="243"/>
      <c r="M72" s="367">
        <f t="shared" si="13"/>
        <v>0</v>
      </c>
      <c r="N72" s="5"/>
      <c r="O72" s="5"/>
      <c r="P72" s="5"/>
      <c r="Q72" s="5"/>
      <c r="R72" s="5"/>
    </row>
    <row r="73" spans="1:18" ht="18" customHeight="1" x14ac:dyDescent="0.35">
      <c r="A73" s="452"/>
      <c r="B73" s="461"/>
      <c r="C73" s="218"/>
      <c r="D73" s="223"/>
      <c r="E73" s="224"/>
      <c r="F73" s="234">
        <f t="shared" si="12"/>
        <v>0</v>
      </c>
      <c r="G73" s="243"/>
      <c r="H73" s="243"/>
      <c r="I73" s="243"/>
      <c r="J73" s="243"/>
      <c r="K73" s="243"/>
      <c r="L73" s="243"/>
      <c r="M73" s="367">
        <f t="shared" si="13"/>
        <v>0</v>
      </c>
      <c r="N73" s="5"/>
      <c r="O73" s="5"/>
      <c r="P73" s="5"/>
      <c r="Q73" s="5"/>
      <c r="R73" s="5"/>
    </row>
    <row r="74" spans="1:18" ht="18" customHeight="1" x14ac:dyDescent="0.35">
      <c r="A74" s="369"/>
      <c r="B74" s="323"/>
      <c r="C74" s="318" t="s">
        <v>85</v>
      </c>
      <c r="D74" s="324"/>
      <c r="E74" s="325"/>
      <c r="F74" s="340">
        <f>SUM(F68:F73)</f>
        <v>0</v>
      </c>
      <c r="G74" s="342">
        <f>SUM(G68:G73)</f>
        <v>0</v>
      </c>
      <c r="H74" s="342">
        <f t="shared" ref="H74:L74" si="15">SUM(H68:H73)</f>
        <v>0</v>
      </c>
      <c r="I74" s="342">
        <f t="shared" si="15"/>
        <v>0</v>
      </c>
      <c r="J74" s="342">
        <f t="shared" si="15"/>
        <v>0</v>
      </c>
      <c r="K74" s="342">
        <f t="shared" si="15"/>
        <v>0</v>
      </c>
      <c r="L74" s="342">
        <f t="shared" si="15"/>
        <v>0</v>
      </c>
      <c r="M74" s="368">
        <f>SUM(G74:L74)</f>
        <v>0</v>
      </c>
      <c r="N74" s="5"/>
      <c r="O74" s="5"/>
      <c r="P74" s="5"/>
      <c r="Q74" s="5"/>
      <c r="R74" s="5"/>
    </row>
    <row r="75" spans="1:18" ht="18" customHeight="1" x14ac:dyDescent="0.35">
      <c r="A75" s="450" t="s">
        <v>86</v>
      </c>
      <c r="B75" s="296" t="s">
        <v>87</v>
      </c>
      <c r="C75" s="218"/>
      <c r="D75" s="223"/>
      <c r="E75" s="224"/>
      <c r="F75" s="234">
        <f t="shared" si="12"/>
        <v>0</v>
      </c>
      <c r="G75" s="243"/>
      <c r="H75" s="243"/>
      <c r="I75" s="243"/>
      <c r="J75" s="243"/>
      <c r="K75" s="243"/>
      <c r="L75" s="243"/>
      <c r="M75" s="367">
        <f t="shared" si="13"/>
        <v>0</v>
      </c>
      <c r="N75" s="5"/>
      <c r="O75" s="5"/>
      <c r="P75" s="5"/>
      <c r="Q75" s="5"/>
      <c r="R75" s="5"/>
    </row>
    <row r="76" spans="1:18" ht="18" customHeight="1" x14ac:dyDescent="0.35">
      <c r="A76" s="451"/>
      <c r="B76" s="296" t="s">
        <v>88</v>
      </c>
      <c r="C76" s="218"/>
      <c r="D76" s="223"/>
      <c r="E76" s="224"/>
      <c r="F76" s="234">
        <f t="shared" si="12"/>
        <v>0</v>
      </c>
      <c r="G76" s="243"/>
      <c r="H76" s="243"/>
      <c r="I76" s="243"/>
      <c r="J76" s="243"/>
      <c r="K76" s="243"/>
      <c r="L76" s="243"/>
      <c r="M76" s="367">
        <f t="shared" si="13"/>
        <v>0</v>
      </c>
      <c r="N76" s="5"/>
      <c r="O76" s="5"/>
      <c r="P76" s="5"/>
      <c r="Q76" s="5"/>
      <c r="R76" s="5"/>
    </row>
    <row r="77" spans="1:18" ht="18" customHeight="1" x14ac:dyDescent="0.35">
      <c r="A77" s="451"/>
      <c r="B77" s="296" t="s">
        <v>89</v>
      </c>
      <c r="C77" s="218"/>
      <c r="D77" s="223"/>
      <c r="E77" s="224"/>
      <c r="F77" s="234">
        <f t="shared" si="12"/>
        <v>0</v>
      </c>
      <c r="G77" s="243"/>
      <c r="H77" s="243"/>
      <c r="I77" s="243"/>
      <c r="J77" s="243"/>
      <c r="K77" s="243"/>
      <c r="L77" s="243"/>
      <c r="M77" s="367">
        <f t="shared" si="13"/>
        <v>0</v>
      </c>
      <c r="N77" s="5"/>
      <c r="O77" s="5"/>
      <c r="P77" s="5"/>
      <c r="Q77" s="5"/>
      <c r="R77" s="5"/>
    </row>
    <row r="78" spans="1:18" ht="18" customHeight="1" x14ac:dyDescent="0.35">
      <c r="A78" s="451"/>
      <c r="B78" s="296" t="s">
        <v>90</v>
      </c>
      <c r="C78" s="218"/>
      <c r="D78" s="223"/>
      <c r="E78" s="224"/>
      <c r="F78" s="234">
        <f t="shared" si="12"/>
        <v>0</v>
      </c>
      <c r="G78" s="243"/>
      <c r="H78" s="243"/>
      <c r="I78" s="243"/>
      <c r="J78" s="243"/>
      <c r="K78" s="243"/>
      <c r="L78" s="243"/>
      <c r="M78" s="367">
        <f t="shared" si="13"/>
        <v>0</v>
      </c>
      <c r="N78" s="5"/>
      <c r="O78" s="5"/>
      <c r="P78" s="5"/>
      <c r="Q78" s="5"/>
      <c r="R78" s="5"/>
    </row>
    <row r="79" spans="1:18" ht="18" customHeight="1" x14ac:dyDescent="0.35">
      <c r="A79" s="451"/>
      <c r="B79" s="296" t="s">
        <v>91</v>
      </c>
      <c r="C79" s="218"/>
      <c r="D79" s="223"/>
      <c r="E79" s="224"/>
      <c r="F79" s="234">
        <f t="shared" si="12"/>
        <v>0</v>
      </c>
      <c r="G79" s="243"/>
      <c r="H79" s="243"/>
      <c r="I79" s="243"/>
      <c r="J79" s="243"/>
      <c r="K79" s="243"/>
      <c r="L79" s="243"/>
      <c r="M79" s="367">
        <f t="shared" si="13"/>
        <v>0</v>
      </c>
      <c r="N79" s="5"/>
      <c r="O79" s="5"/>
      <c r="P79" s="5"/>
      <c r="Q79" s="5"/>
      <c r="R79" s="5"/>
    </row>
    <row r="80" spans="1:18" ht="18" customHeight="1" x14ac:dyDescent="0.35">
      <c r="A80" s="452"/>
      <c r="B80" s="296" t="s">
        <v>92</v>
      </c>
      <c r="C80" s="218"/>
      <c r="D80" s="223"/>
      <c r="E80" s="224"/>
      <c r="F80" s="234">
        <f t="shared" si="12"/>
        <v>0</v>
      </c>
      <c r="G80" s="243"/>
      <c r="H80" s="243"/>
      <c r="I80" s="243"/>
      <c r="J80" s="243"/>
      <c r="K80" s="243"/>
      <c r="L80" s="243"/>
      <c r="M80" s="367">
        <f t="shared" si="13"/>
        <v>0</v>
      </c>
      <c r="N80" s="5"/>
      <c r="O80" s="5"/>
      <c r="P80" s="5"/>
      <c r="Q80" s="5"/>
      <c r="R80" s="5"/>
    </row>
    <row r="81" spans="1:18" ht="18" customHeight="1" x14ac:dyDescent="0.35">
      <c r="A81" s="370"/>
      <c r="B81" s="327"/>
      <c r="C81" s="318" t="s">
        <v>93</v>
      </c>
      <c r="D81" s="324"/>
      <c r="E81" s="325"/>
      <c r="F81" s="340">
        <f>SUM(F75:F80)</f>
        <v>0</v>
      </c>
      <c r="G81" s="342">
        <f>SUM(G75:G80)</f>
        <v>0</v>
      </c>
      <c r="H81" s="342">
        <f t="shared" ref="H81:K81" si="16">SUM(H75:H80)</f>
        <v>0</v>
      </c>
      <c r="I81" s="342">
        <f t="shared" si="16"/>
        <v>0</v>
      </c>
      <c r="J81" s="342">
        <f t="shared" si="16"/>
        <v>0</v>
      </c>
      <c r="K81" s="342">
        <f t="shared" si="16"/>
        <v>0</v>
      </c>
      <c r="L81" s="342">
        <f>SUM(L75:L80)</f>
        <v>0</v>
      </c>
      <c r="M81" s="368">
        <f>SUM(G81:L81)</f>
        <v>0</v>
      </c>
      <c r="N81" s="5"/>
      <c r="O81" s="5"/>
      <c r="P81" s="5"/>
      <c r="Q81" s="5"/>
      <c r="R81" s="5"/>
    </row>
    <row r="82" spans="1:18" ht="18" customHeight="1" x14ac:dyDescent="0.4">
      <c r="A82" s="371"/>
      <c r="B82" s="298"/>
      <c r="C82" s="238" t="s">
        <v>94</v>
      </c>
      <c r="D82" s="227"/>
      <c r="E82" s="228"/>
      <c r="F82" s="343">
        <f>F67+F74+F81</f>
        <v>0</v>
      </c>
      <c r="G82" s="344">
        <f>G67+G74+G81</f>
        <v>0</v>
      </c>
      <c r="H82" s="344">
        <f t="shared" ref="H82:L82" si="17">H67+H74+H81</f>
        <v>0</v>
      </c>
      <c r="I82" s="344">
        <f t="shared" si="17"/>
        <v>0</v>
      </c>
      <c r="J82" s="344">
        <f t="shared" si="17"/>
        <v>0</v>
      </c>
      <c r="K82" s="344">
        <f>K67+K74+K81</f>
        <v>0</v>
      </c>
      <c r="L82" s="344">
        <f t="shared" si="17"/>
        <v>0</v>
      </c>
      <c r="M82" s="357">
        <f>SUM(G82:L82)</f>
        <v>0</v>
      </c>
      <c r="N82" s="5"/>
      <c r="O82" s="5"/>
      <c r="P82" s="5"/>
      <c r="Q82" s="5"/>
      <c r="R82" s="5"/>
    </row>
    <row r="83" spans="1:18" ht="18" customHeight="1" x14ac:dyDescent="0.35">
      <c r="A83" s="484" t="s">
        <v>95</v>
      </c>
      <c r="B83" s="485"/>
      <c r="C83" s="485"/>
      <c r="D83" s="485"/>
      <c r="E83" s="485"/>
      <c r="F83" s="485"/>
      <c r="G83" s="486"/>
      <c r="H83" s="463"/>
      <c r="I83" s="463"/>
      <c r="J83" s="463"/>
      <c r="K83" s="463"/>
      <c r="L83" s="463"/>
      <c r="M83" s="487"/>
      <c r="N83" s="5"/>
      <c r="O83" s="5"/>
      <c r="P83" s="5"/>
      <c r="Q83" s="5"/>
      <c r="R83" s="5"/>
    </row>
    <row r="84" spans="1:18" ht="18" customHeight="1" x14ac:dyDescent="0.35">
      <c r="A84" s="450" t="s">
        <v>96</v>
      </c>
      <c r="B84" s="296" t="s">
        <v>97</v>
      </c>
      <c r="C84" s="218"/>
      <c r="D84" s="223"/>
      <c r="E84" s="224"/>
      <c r="F84" s="234">
        <f>D84*E84</f>
        <v>0</v>
      </c>
      <c r="G84" s="243"/>
      <c r="H84" s="243"/>
      <c r="I84" s="243"/>
      <c r="J84" s="243"/>
      <c r="K84" s="243"/>
      <c r="L84" s="243"/>
      <c r="M84" s="367">
        <f>SUM(G84:L84)</f>
        <v>0</v>
      </c>
      <c r="N84" s="5"/>
      <c r="O84" s="5"/>
      <c r="P84" s="5"/>
      <c r="Q84" s="5"/>
      <c r="R84" s="5"/>
    </row>
    <row r="85" spans="1:18" ht="18" customHeight="1" x14ac:dyDescent="0.35">
      <c r="A85" s="451"/>
      <c r="B85" s="296" t="s">
        <v>98</v>
      </c>
      <c r="C85" s="218"/>
      <c r="D85" s="223"/>
      <c r="E85" s="224"/>
      <c r="F85" s="234">
        <f t="shared" ref="F85:F110" si="18">D85*E85</f>
        <v>0</v>
      </c>
      <c r="G85" s="243"/>
      <c r="H85" s="243"/>
      <c r="I85" s="243"/>
      <c r="J85" s="243"/>
      <c r="K85" s="243"/>
      <c r="L85" s="243"/>
      <c r="M85" s="367">
        <f t="shared" ref="M85:M110" si="19">SUM(G85:L85)</f>
        <v>0</v>
      </c>
      <c r="N85" s="5"/>
      <c r="O85" s="5"/>
      <c r="P85" s="5"/>
      <c r="Q85" s="5"/>
      <c r="R85" s="5"/>
    </row>
    <row r="86" spans="1:18" ht="18" customHeight="1" x14ac:dyDescent="0.35">
      <c r="A86" s="451"/>
      <c r="B86" s="296" t="s">
        <v>99</v>
      </c>
      <c r="C86" s="218"/>
      <c r="D86" s="223"/>
      <c r="E86" s="224"/>
      <c r="F86" s="234">
        <f t="shared" si="18"/>
        <v>0</v>
      </c>
      <c r="G86" s="243"/>
      <c r="H86" s="243"/>
      <c r="I86" s="243"/>
      <c r="J86" s="243"/>
      <c r="K86" s="243"/>
      <c r="L86" s="243"/>
      <c r="M86" s="367">
        <f t="shared" si="19"/>
        <v>0</v>
      </c>
      <c r="N86" s="5"/>
      <c r="O86" s="5"/>
      <c r="P86" s="5"/>
      <c r="Q86" s="5"/>
      <c r="R86" s="5"/>
    </row>
    <row r="87" spans="1:18" ht="18" customHeight="1" x14ac:dyDescent="0.35">
      <c r="A87" s="451"/>
      <c r="B87" s="296" t="s">
        <v>100</v>
      </c>
      <c r="C87" s="218"/>
      <c r="D87" s="223"/>
      <c r="E87" s="224"/>
      <c r="F87" s="234">
        <f t="shared" si="18"/>
        <v>0</v>
      </c>
      <c r="G87" s="243"/>
      <c r="H87" s="243"/>
      <c r="I87" s="243"/>
      <c r="J87" s="243"/>
      <c r="K87" s="243"/>
      <c r="L87" s="243"/>
      <c r="M87" s="367">
        <f t="shared" si="19"/>
        <v>0</v>
      </c>
      <c r="N87" s="5"/>
      <c r="O87" s="5"/>
      <c r="P87" s="5"/>
      <c r="Q87" s="5"/>
      <c r="R87" s="5"/>
    </row>
    <row r="88" spans="1:18" ht="18" customHeight="1" x14ac:dyDescent="0.35">
      <c r="A88" s="451"/>
      <c r="B88" s="296" t="s">
        <v>101</v>
      </c>
      <c r="C88" s="218"/>
      <c r="D88" s="223"/>
      <c r="E88" s="224"/>
      <c r="F88" s="234">
        <f t="shared" si="18"/>
        <v>0</v>
      </c>
      <c r="G88" s="243"/>
      <c r="H88" s="243"/>
      <c r="I88" s="243"/>
      <c r="J88" s="243"/>
      <c r="K88" s="243"/>
      <c r="L88" s="243"/>
      <c r="M88" s="367">
        <f t="shared" si="19"/>
        <v>0</v>
      </c>
      <c r="N88" s="5"/>
      <c r="O88" s="5"/>
      <c r="P88" s="5"/>
      <c r="Q88" s="5"/>
      <c r="R88" s="5"/>
    </row>
    <row r="89" spans="1:18" ht="18" customHeight="1" x14ac:dyDescent="0.35">
      <c r="A89" s="452"/>
      <c r="B89" s="296" t="s">
        <v>102</v>
      </c>
      <c r="C89" s="218"/>
      <c r="D89" s="223"/>
      <c r="E89" s="224"/>
      <c r="F89" s="234">
        <f t="shared" si="18"/>
        <v>0</v>
      </c>
      <c r="G89" s="243"/>
      <c r="H89" s="243"/>
      <c r="I89" s="243"/>
      <c r="J89" s="243"/>
      <c r="K89" s="243"/>
      <c r="L89" s="243"/>
      <c r="M89" s="367">
        <f t="shared" si="19"/>
        <v>0</v>
      </c>
      <c r="N89" s="5"/>
      <c r="O89" s="5"/>
      <c r="P89" s="5"/>
      <c r="Q89" s="5"/>
      <c r="R89" s="5"/>
    </row>
    <row r="90" spans="1:18" ht="18" customHeight="1" x14ac:dyDescent="0.35">
      <c r="A90" s="363"/>
      <c r="B90" s="317"/>
      <c r="C90" s="318" t="s">
        <v>103</v>
      </c>
      <c r="D90" s="312"/>
      <c r="E90" s="309"/>
      <c r="F90" s="340">
        <f>SUM(F84:F89)</f>
        <v>0</v>
      </c>
      <c r="G90" s="342">
        <f>SUM(G84:G89)</f>
        <v>0</v>
      </c>
      <c r="H90" s="342">
        <f t="shared" ref="H90:L90" si="20">SUM(H84:H89)</f>
        <v>0</v>
      </c>
      <c r="I90" s="342">
        <f t="shared" si="20"/>
        <v>0</v>
      </c>
      <c r="J90" s="342">
        <f t="shared" si="20"/>
        <v>0</v>
      </c>
      <c r="K90" s="342">
        <f t="shared" si="20"/>
        <v>0</v>
      </c>
      <c r="L90" s="342">
        <f t="shared" si="20"/>
        <v>0</v>
      </c>
      <c r="M90" s="368">
        <f>SUM(G90:L90)</f>
        <v>0</v>
      </c>
      <c r="N90" s="5"/>
      <c r="O90" s="5"/>
      <c r="P90" s="5"/>
      <c r="Q90" s="5"/>
      <c r="R90" s="5"/>
    </row>
    <row r="91" spans="1:18" ht="18" customHeight="1" x14ac:dyDescent="0.35">
      <c r="A91" s="450" t="s">
        <v>104</v>
      </c>
      <c r="B91" s="218" t="s">
        <v>105</v>
      </c>
      <c r="C91" s="218"/>
      <c r="D91" s="223"/>
      <c r="E91" s="224"/>
      <c r="F91" s="234">
        <f t="shared" si="18"/>
        <v>0</v>
      </c>
      <c r="G91" s="243"/>
      <c r="H91" s="243"/>
      <c r="I91" s="243"/>
      <c r="J91" s="243"/>
      <c r="K91" s="243"/>
      <c r="L91" s="243"/>
      <c r="M91" s="367">
        <f t="shared" si="19"/>
        <v>0</v>
      </c>
      <c r="N91" s="5"/>
      <c r="O91" s="5"/>
      <c r="P91" s="5"/>
      <c r="Q91" s="5"/>
      <c r="R91" s="5"/>
    </row>
    <row r="92" spans="1:18" ht="18" customHeight="1" x14ac:dyDescent="0.35">
      <c r="A92" s="451"/>
      <c r="B92" s="296" t="s">
        <v>106</v>
      </c>
      <c r="C92" s="218"/>
      <c r="D92" s="223"/>
      <c r="E92" s="224"/>
      <c r="F92" s="234">
        <f t="shared" si="18"/>
        <v>0</v>
      </c>
      <c r="G92" s="243"/>
      <c r="H92" s="243"/>
      <c r="I92" s="243"/>
      <c r="J92" s="243"/>
      <c r="K92" s="243"/>
      <c r="L92" s="243"/>
      <c r="M92" s="367">
        <f t="shared" si="19"/>
        <v>0</v>
      </c>
      <c r="N92" s="5"/>
      <c r="O92" s="5"/>
      <c r="P92" s="5"/>
      <c r="Q92" s="5"/>
      <c r="R92" s="5"/>
    </row>
    <row r="93" spans="1:18" ht="18" customHeight="1" x14ac:dyDescent="0.35">
      <c r="A93" s="451"/>
      <c r="B93" s="296" t="s">
        <v>107</v>
      </c>
      <c r="C93" s="218"/>
      <c r="D93" s="223"/>
      <c r="E93" s="224"/>
      <c r="F93" s="234">
        <f t="shared" si="18"/>
        <v>0</v>
      </c>
      <c r="G93" s="243"/>
      <c r="H93" s="243"/>
      <c r="I93" s="243"/>
      <c r="J93" s="243"/>
      <c r="K93" s="243"/>
      <c r="L93" s="243"/>
      <c r="M93" s="367">
        <f t="shared" si="19"/>
        <v>0</v>
      </c>
      <c r="N93" s="5"/>
      <c r="O93" s="5"/>
      <c r="P93" s="5"/>
      <c r="Q93" s="5"/>
      <c r="R93" s="5"/>
    </row>
    <row r="94" spans="1:18" ht="18" customHeight="1" x14ac:dyDescent="0.35">
      <c r="A94" s="451"/>
      <c r="B94" s="218" t="s">
        <v>108</v>
      </c>
      <c r="C94" s="218"/>
      <c r="D94" s="223"/>
      <c r="E94" s="224"/>
      <c r="F94" s="234">
        <f t="shared" si="18"/>
        <v>0</v>
      </c>
      <c r="G94" s="243"/>
      <c r="H94" s="243"/>
      <c r="I94" s="243"/>
      <c r="J94" s="243"/>
      <c r="K94" s="243"/>
      <c r="L94" s="243"/>
      <c r="M94" s="367">
        <f t="shared" si="19"/>
        <v>0</v>
      </c>
      <c r="N94" s="5"/>
      <c r="O94" s="5"/>
      <c r="P94" s="5"/>
      <c r="Q94" s="5"/>
      <c r="R94" s="5"/>
    </row>
    <row r="95" spans="1:18" ht="18" customHeight="1" x14ac:dyDescent="0.35">
      <c r="A95" s="451"/>
      <c r="B95" s="296" t="s">
        <v>109</v>
      </c>
      <c r="C95" s="218"/>
      <c r="D95" s="223"/>
      <c r="E95" s="224"/>
      <c r="F95" s="234">
        <f t="shared" si="18"/>
        <v>0</v>
      </c>
      <c r="G95" s="243"/>
      <c r="H95" s="243"/>
      <c r="I95" s="243"/>
      <c r="J95" s="243"/>
      <c r="K95" s="243"/>
      <c r="L95" s="243"/>
      <c r="M95" s="367">
        <f t="shared" si="19"/>
        <v>0</v>
      </c>
      <c r="N95" s="5"/>
      <c r="O95" s="5"/>
      <c r="P95" s="5"/>
      <c r="Q95" s="5"/>
      <c r="R95" s="5"/>
    </row>
    <row r="96" spans="1:18" ht="18" customHeight="1" x14ac:dyDescent="0.35">
      <c r="A96" s="452"/>
      <c r="B96" s="296" t="s">
        <v>110</v>
      </c>
      <c r="C96" s="218"/>
      <c r="D96" s="218"/>
      <c r="E96" s="218"/>
      <c r="F96" s="234">
        <f t="shared" si="18"/>
        <v>0</v>
      </c>
      <c r="G96" s="243"/>
      <c r="H96" s="243"/>
      <c r="I96" s="243"/>
      <c r="J96" s="243"/>
      <c r="K96" s="243"/>
      <c r="L96" s="243"/>
      <c r="M96" s="367">
        <f t="shared" si="19"/>
        <v>0</v>
      </c>
      <c r="N96" s="5"/>
      <c r="O96" s="5"/>
      <c r="P96" s="5"/>
      <c r="Q96" s="5"/>
      <c r="R96" s="5"/>
    </row>
    <row r="97" spans="1:18" ht="18" customHeight="1" x14ac:dyDescent="0.35">
      <c r="A97" s="363"/>
      <c r="B97" s="317"/>
      <c r="C97" s="318" t="s">
        <v>111</v>
      </c>
      <c r="D97" s="235"/>
      <c r="E97" s="235"/>
      <c r="F97" s="340">
        <f>SUM(F91:F96)</f>
        <v>0</v>
      </c>
      <c r="G97" s="340">
        <f t="shared" ref="G97:L97" si="21">SUM(G91:G96)</f>
        <v>0</v>
      </c>
      <c r="H97" s="340">
        <f t="shared" si="21"/>
        <v>0</v>
      </c>
      <c r="I97" s="340">
        <f t="shared" si="21"/>
        <v>0</v>
      </c>
      <c r="J97" s="340">
        <f t="shared" si="21"/>
        <v>0</v>
      </c>
      <c r="K97" s="340">
        <f t="shared" si="21"/>
        <v>0</v>
      </c>
      <c r="L97" s="340">
        <f t="shared" si="21"/>
        <v>0</v>
      </c>
      <c r="M97" s="368">
        <f>SUM(G97:L97)</f>
        <v>0</v>
      </c>
      <c r="N97" s="5"/>
      <c r="O97" s="5"/>
      <c r="P97" s="5"/>
      <c r="Q97" s="5"/>
      <c r="R97" s="5"/>
    </row>
    <row r="98" spans="1:18" ht="18" customHeight="1" x14ac:dyDescent="0.35">
      <c r="A98" s="450" t="s">
        <v>112</v>
      </c>
      <c r="B98" s="218" t="s">
        <v>113</v>
      </c>
      <c r="C98" s="218"/>
      <c r="D98" s="218"/>
      <c r="E98" s="218"/>
      <c r="F98" s="234">
        <f t="shared" si="18"/>
        <v>0</v>
      </c>
      <c r="G98" s="243"/>
      <c r="H98" s="243"/>
      <c r="I98" s="243"/>
      <c r="J98" s="243"/>
      <c r="K98" s="243"/>
      <c r="L98" s="243"/>
      <c r="M98" s="367">
        <f t="shared" si="19"/>
        <v>0</v>
      </c>
      <c r="N98" s="5"/>
      <c r="O98" s="5"/>
      <c r="P98" s="5"/>
      <c r="Q98" s="5"/>
      <c r="R98" s="5"/>
    </row>
    <row r="99" spans="1:18" ht="18" customHeight="1" x14ac:dyDescent="0.35">
      <c r="A99" s="451"/>
      <c r="B99" s="218" t="s">
        <v>114</v>
      </c>
      <c r="C99" s="218"/>
      <c r="D99" s="218"/>
      <c r="E99" s="218"/>
      <c r="F99" s="234">
        <f t="shared" si="18"/>
        <v>0</v>
      </c>
      <c r="G99" s="243"/>
      <c r="H99" s="243"/>
      <c r="I99" s="243"/>
      <c r="J99" s="243"/>
      <c r="K99" s="243"/>
      <c r="L99" s="243"/>
      <c r="M99" s="367">
        <f t="shared" si="19"/>
        <v>0</v>
      </c>
      <c r="N99" s="5"/>
      <c r="O99" s="5"/>
      <c r="P99" s="5"/>
      <c r="Q99" s="5"/>
      <c r="R99" s="5"/>
    </row>
    <row r="100" spans="1:18" ht="18" customHeight="1" x14ac:dyDescent="0.35">
      <c r="A100" s="451"/>
      <c r="B100" s="218" t="s">
        <v>115</v>
      </c>
      <c r="C100" s="218"/>
      <c r="D100" s="218"/>
      <c r="E100" s="218"/>
      <c r="F100" s="234">
        <f t="shared" si="18"/>
        <v>0</v>
      </c>
      <c r="G100" s="243"/>
      <c r="H100" s="243"/>
      <c r="I100" s="243"/>
      <c r="J100" s="243"/>
      <c r="K100" s="243"/>
      <c r="L100" s="243"/>
      <c r="M100" s="367">
        <f t="shared" si="19"/>
        <v>0</v>
      </c>
      <c r="N100" s="5"/>
      <c r="O100" s="5"/>
      <c r="P100" s="5"/>
      <c r="Q100" s="5"/>
      <c r="R100" s="5"/>
    </row>
    <row r="101" spans="1:18" ht="18" customHeight="1" x14ac:dyDescent="0.35">
      <c r="A101" s="451"/>
      <c r="B101" s="218" t="s">
        <v>116</v>
      </c>
      <c r="C101" s="218"/>
      <c r="D101" s="218"/>
      <c r="E101" s="218"/>
      <c r="F101" s="234">
        <f t="shared" si="18"/>
        <v>0</v>
      </c>
      <c r="G101" s="243"/>
      <c r="H101" s="243"/>
      <c r="I101" s="243"/>
      <c r="J101" s="243"/>
      <c r="K101" s="243"/>
      <c r="L101" s="243"/>
      <c r="M101" s="367">
        <f t="shared" si="19"/>
        <v>0</v>
      </c>
      <c r="N101" s="5"/>
      <c r="O101" s="5"/>
      <c r="P101" s="5"/>
      <c r="Q101" s="5"/>
      <c r="R101" s="5"/>
    </row>
    <row r="102" spans="1:18" ht="18" customHeight="1" x14ac:dyDescent="0.35">
      <c r="A102" s="451"/>
      <c r="B102" s="218" t="s">
        <v>117</v>
      </c>
      <c r="C102" s="218"/>
      <c r="D102" s="218"/>
      <c r="E102" s="218"/>
      <c r="F102" s="234">
        <f t="shared" si="18"/>
        <v>0</v>
      </c>
      <c r="G102" s="243"/>
      <c r="H102" s="243"/>
      <c r="I102" s="243"/>
      <c r="J102" s="243"/>
      <c r="K102" s="243"/>
      <c r="L102" s="243"/>
      <c r="M102" s="367">
        <f t="shared" si="19"/>
        <v>0</v>
      </c>
      <c r="N102" s="5"/>
      <c r="O102" s="5"/>
      <c r="P102" s="5"/>
      <c r="Q102" s="5"/>
      <c r="R102" s="5"/>
    </row>
    <row r="103" spans="1:18" ht="18" customHeight="1" x14ac:dyDescent="0.35">
      <c r="A103" s="452"/>
      <c r="B103" s="218" t="s">
        <v>118</v>
      </c>
      <c r="C103" s="218"/>
      <c r="D103" s="218"/>
      <c r="E103" s="218"/>
      <c r="F103" s="234">
        <f t="shared" si="18"/>
        <v>0</v>
      </c>
      <c r="G103" s="243"/>
      <c r="H103" s="243"/>
      <c r="I103" s="243"/>
      <c r="J103" s="243"/>
      <c r="K103" s="243"/>
      <c r="L103" s="243"/>
      <c r="M103" s="367">
        <f t="shared" si="19"/>
        <v>0</v>
      </c>
      <c r="N103" s="5"/>
      <c r="O103" s="5"/>
      <c r="P103" s="5"/>
      <c r="Q103" s="5"/>
      <c r="R103" s="5"/>
    </row>
    <row r="104" spans="1:18" ht="18" customHeight="1" x14ac:dyDescent="0.35">
      <c r="A104" s="363"/>
      <c r="B104" s="235"/>
      <c r="C104" s="318" t="s">
        <v>119</v>
      </c>
      <c r="D104" s="235"/>
      <c r="E104" s="235"/>
      <c r="F104" s="340">
        <f>SUM(F98:F103)</f>
        <v>0</v>
      </c>
      <c r="G104" s="340">
        <f t="shared" ref="G104:L104" si="22">SUM(G98:G103)</f>
        <v>0</v>
      </c>
      <c r="H104" s="340">
        <f t="shared" si="22"/>
        <v>0</v>
      </c>
      <c r="I104" s="340">
        <f t="shared" si="22"/>
        <v>0</v>
      </c>
      <c r="J104" s="340">
        <f t="shared" si="22"/>
        <v>0</v>
      </c>
      <c r="K104" s="340">
        <f t="shared" si="22"/>
        <v>0</v>
      </c>
      <c r="L104" s="340">
        <f t="shared" si="22"/>
        <v>0</v>
      </c>
      <c r="M104" s="368">
        <f>SUM(G104:L104)</f>
        <v>0</v>
      </c>
      <c r="N104" s="5"/>
      <c r="O104" s="5"/>
      <c r="P104" s="5"/>
      <c r="Q104" s="5"/>
      <c r="R104" s="5"/>
    </row>
    <row r="105" spans="1:18" ht="18" customHeight="1" x14ac:dyDescent="0.35">
      <c r="A105" s="450" t="s">
        <v>120</v>
      </c>
      <c r="B105" s="218" t="s">
        <v>121</v>
      </c>
      <c r="C105" s="218"/>
      <c r="D105" s="218"/>
      <c r="E105" s="218"/>
      <c r="F105" s="234">
        <f t="shared" si="18"/>
        <v>0</v>
      </c>
      <c r="G105" s="243"/>
      <c r="H105" s="243"/>
      <c r="I105" s="243"/>
      <c r="J105" s="243"/>
      <c r="K105" s="243"/>
      <c r="L105" s="243"/>
      <c r="M105" s="367">
        <f t="shared" si="19"/>
        <v>0</v>
      </c>
      <c r="N105" s="5"/>
      <c r="O105" s="5"/>
      <c r="P105" s="5"/>
      <c r="Q105" s="5"/>
      <c r="R105" s="5"/>
    </row>
    <row r="106" spans="1:18" ht="18" customHeight="1" x14ac:dyDescent="0.35">
      <c r="A106" s="451"/>
      <c r="B106" s="218" t="s">
        <v>122</v>
      </c>
      <c r="C106" s="218"/>
      <c r="D106" s="218"/>
      <c r="E106" s="218"/>
      <c r="F106" s="234">
        <f t="shared" si="18"/>
        <v>0</v>
      </c>
      <c r="G106" s="243"/>
      <c r="H106" s="243"/>
      <c r="I106" s="243"/>
      <c r="J106" s="243"/>
      <c r="K106" s="243"/>
      <c r="L106" s="243"/>
      <c r="M106" s="367">
        <f t="shared" si="19"/>
        <v>0</v>
      </c>
      <c r="N106" s="5"/>
      <c r="O106" s="5"/>
      <c r="P106" s="5"/>
      <c r="Q106" s="5"/>
      <c r="R106" s="5"/>
    </row>
    <row r="107" spans="1:18" ht="18" customHeight="1" x14ac:dyDescent="0.35">
      <c r="A107" s="451"/>
      <c r="B107" s="218" t="s">
        <v>123</v>
      </c>
      <c r="C107" s="218"/>
      <c r="D107" s="218"/>
      <c r="E107" s="218"/>
      <c r="F107" s="234">
        <f t="shared" si="18"/>
        <v>0</v>
      </c>
      <c r="G107" s="243"/>
      <c r="H107" s="243"/>
      <c r="I107" s="243"/>
      <c r="J107" s="243"/>
      <c r="K107" s="243"/>
      <c r="L107" s="243"/>
      <c r="M107" s="367">
        <f t="shared" si="19"/>
        <v>0</v>
      </c>
      <c r="N107" s="5"/>
      <c r="O107" s="5"/>
      <c r="P107" s="5"/>
      <c r="Q107" s="5"/>
      <c r="R107" s="5"/>
    </row>
    <row r="108" spans="1:18" ht="18" customHeight="1" x14ac:dyDescent="0.35">
      <c r="A108" s="451"/>
      <c r="B108" s="218" t="s">
        <v>124</v>
      </c>
      <c r="C108" s="218"/>
      <c r="D108" s="218"/>
      <c r="E108" s="218"/>
      <c r="F108" s="234">
        <f t="shared" si="18"/>
        <v>0</v>
      </c>
      <c r="G108" s="243"/>
      <c r="H108" s="243"/>
      <c r="I108" s="243"/>
      <c r="J108" s="243"/>
      <c r="K108" s="243"/>
      <c r="L108" s="243"/>
      <c r="M108" s="367">
        <f t="shared" si="19"/>
        <v>0</v>
      </c>
      <c r="N108" s="5"/>
      <c r="O108" s="5"/>
      <c r="P108" s="5"/>
      <c r="Q108" s="5"/>
      <c r="R108" s="5"/>
    </row>
    <row r="109" spans="1:18" ht="18" customHeight="1" x14ac:dyDescent="0.35">
      <c r="A109" s="451"/>
      <c r="B109" s="218" t="s">
        <v>125</v>
      </c>
      <c r="C109" s="218"/>
      <c r="D109" s="218"/>
      <c r="E109" s="218"/>
      <c r="F109" s="234">
        <f t="shared" si="18"/>
        <v>0</v>
      </c>
      <c r="G109" s="243"/>
      <c r="H109" s="243"/>
      <c r="I109" s="243"/>
      <c r="J109" s="243"/>
      <c r="K109" s="243"/>
      <c r="L109" s="243"/>
      <c r="M109" s="367">
        <f t="shared" si="19"/>
        <v>0</v>
      </c>
      <c r="N109" s="5"/>
      <c r="O109" s="5"/>
      <c r="P109" s="5"/>
      <c r="Q109" s="5"/>
      <c r="R109" s="5"/>
    </row>
    <row r="110" spans="1:18" ht="18" customHeight="1" x14ac:dyDescent="0.35">
      <c r="A110" s="452"/>
      <c r="B110" s="218" t="s">
        <v>126</v>
      </c>
      <c r="C110" s="218"/>
      <c r="D110" s="218"/>
      <c r="E110" s="218"/>
      <c r="F110" s="234">
        <f t="shared" si="18"/>
        <v>0</v>
      </c>
      <c r="G110" s="243"/>
      <c r="H110" s="243"/>
      <c r="I110" s="243"/>
      <c r="J110" s="243"/>
      <c r="K110" s="243"/>
      <c r="L110" s="243"/>
      <c r="M110" s="367">
        <f t="shared" si="19"/>
        <v>0</v>
      </c>
      <c r="N110" s="5"/>
      <c r="O110" s="5"/>
      <c r="P110" s="5"/>
      <c r="Q110" s="5"/>
      <c r="R110" s="5"/>
    </row>
    <row r="111" spans="1:18" ht="18" customHeight="1" x14ac:dyDescent="0.35">
      <c r="A111" s="364"/>
      <c r="B111" s="328"/>
      <c r="C111" s="318" t="s">
        <v>127</v>
      </c>
      <c r="D111" s="235"/>
      <c r="E111" s="235"/>
      <c r="F111" s="340">
        <f>SUM(F105:F110)</f>
        <v>0</v>
      </c>
      <c r="G111" s="340">
        <f t="shared" ref="G111:L111" si="23">SUM(G105:G110)</f>
        <v>0</v>
      </c>
      <c r="H111" s="340">
        <f t="shared" si="23"/>
        <v>0</v>
      </c>
      <c r="I111" s="340">
        <f>SUM(I105:I110)</f>
        <v>0</v>
      </c>
      <c r="J111" s="340">
        <f t="shared" si="23"/>
        <v>0</v>
      </c>
      <c r="K111" s="340">
        <f t="shared" si="23"/>
        <v>0</v>
      </c>
      <c r="L111" s="340">
        <f t="shared" si="23"/>
        <v>0</v>
      </c>
      <c r="M111" s="368">
        <f>SUM(G111:L111)</f>
        <v>0</v>
      </c>
      <c r="N111" s="5"/>
      <c r="O111" s="5"/>
      <c r="P111" s="5"/>
      <c r="Q111" s="5"/>
      <c r="R111" s="5"/>
    </row>
    <row r="112" spans="1:18" ht="18" customHeight="1" x14ac:dyDescent="0.45">
      <c r="A112" s="372"/>
      <c r="B112" s="299"/>
      <c r="C112" s="238" t="s">
        <v>128</v>
      </c>
      <c r="D112" s="226"/>
      <c r="E112" s="226"/>
      <c r="F112" s="343">
        <f>F90+F97+F104+F111</f>
        <v>0</v>
      </c>
      <c r="G112" s="343">
        <f t="shared" ref="G112:L112" si="24">G90+G97+G104+G111</f>
        <v>0</v>
      </c>
      <c r="H112" s="343">
        <f t="shared" si="24"/>
        <v>0</v>
      </c>
      <c r="I112" s="343">
        <f t="shared" si="24"/>
        <v>0</v>
      </c>
      <c r="J112" s="343">
        <f t="shared" si="24"/>
        <v>0</v>
      </c>
      <c r="K112" s="343">
        <f t="shared" si="24"/>
        <v>0</v>
      </c>
      <c r="L112" s="343">
        <f t="shared" si="24"/>
        <v>0</v>
      </c>
      <c r="M112" s="373">
        <f>SUM(G112:L112)</f>
        <v>0</v>
      </c>
    </row>
    <row r="113" spans="1:13" ht="18" customHeight="1" x14ac:dyDescent="0.45">
      <c r="A113" s="374"/>
      <c r="B113" s="300"/>
      <c r="C113" s="248" t="s">
        <v>129</v>
      </c>
      <c r="D113" s="247"/>
      <c r="E113" s="247"/>
      <c r="F113" s="345">
        <f>D113*E113</f>
        <v>0</v>
      </c>
      <c r="G113" s="346"/>
      <c r="H113" s="346"/>
      <c r="I113" s="346"/>
      <c r="J113" s="346"/>
      <c r="K113" s="346"/>
      <c r="L113" s="346"/>
      <c r="M113" s="375">
        <f>SUM(G113:L113)</f>
        <v>0</v>
      </c>
    </row>
    <row r="114" spans="1:13" ht="18" customHeight="1" x14ac:dyDescent="0.45">
      <c r="A114" s="376"/>
      <c r="B114" s="271"/>
      <c r="C114" s="253" t="s">
        <v>130</v>
      </c>
      <c r="D114" s="254"/>
      <c r="E114" s="255"/>
      <c r="F114" s="347">
        <f t="shared" ref="F114:L114" si="25">F113+F112+F82+F59+F15</f>
        <v>0</v>
      </c>
      <c r="G114" s="347">
        <f t="shared" si="25"/>
        <v>0</v>
      </c>
      <c r="H114" s="347">
        <f t="shared" si="25"/>
        <v>0</v>
      </c>
      <c r="I114" s="347">
        <f t="shared" si="25"/>
        <v>0</v>
      </c>
      <c r="J114" s="347">
        <f t="shared" si="25"/>
        <v>0</v>
      </c>
      <c r="K114" s="347">
        <f t="shared" si="25"/>
        <v>0</v>
      </c>
      <c r="L114" s="347">
        <f t="shared" si="25"/>
        <v>0</v>
      </c>
      <c r="M114" s="377">
        <f>SUM(G114:L114)</f>
        <v>0</v>
      </c>
    </row>
    <row r="115" spans="1:13" ht="18" customHeight="1" x14ac:dyDescent="0.45">
      <c r="A115" s="376"/>
      <c r="B115" s="271"/>
      <c r="C115" s="219" t="s">
        <v>131</v>
      </c>
      <c r="D115" s="257"/>
      <c r="E115" s="258"/>
      <c r="F115" s="348">
        <f>F114*0.07</f>
        <v>0</v>
      </c>
      <c r="G115" s="346">
        <f>G114*0.07</f>
        <v>0</v>
      </c>
      <c r="H115" s="346">
        <f t="shared" ref="H115:L115" si="26">H114*0.07</f>
        <v>0</v>
      </c>
      <c r="I115" s="346">
        <f t="shared" si="26"/>
        <v>0</v>
      </c>
      <c r="J115" s="346">
        <f t="shared" si="26"/>
        <v>0</v>
      </c>
      <c r="K115" s="346">
        <f t="shared" si="26"/>
        <v>0</v>
      </c>
      <c r="L115" s="346">
        <f t="shared" si="26"/>
        <v>0</v>
      </c>
      <c r="M115" s="375">
        <f>SUM(G115:L115)</f>
        <v>0</v>
      </c>
    </row>
    <row r="116" spans="1:13" ht="18" customHeight="1" x14ac:dyDescent="0.45">
      <c r="A116" s="376"/>
      <c r="B116" s="271"/>
      <c r="C116" s="260"/>
      <c r="D116" s="257"/>
      <c r="E116" s="258"/>
      <c r="F116" s="348"/>
      <c r="G116" s="346"/>
      <c r="H116" s="346"/>
      <c r="I116" s="346"/>
      <c r="J116" s="346"/>
      <c r="K116" s="346"/>
      <c r="L116" s="346"/>
      <c r="M116" s="375"/>
    </row>
    <row r="117" spans="1:13" ht="18" customHeight="1" thickBot="1" x14ac:dyDescent="0.5">
      <c r="A117" s="376"/>
      <c r="B117" s="271"/>
      <c r="C117" s="261" t="s">
        <v>132</v>
      </c>
      <c r="D117" s="262"/>
      <c r="E117" s="263"/>
      <c r="F117" s="349">
        <f>SUM(F114:F116)</f>
        <v>0</v>
      </c>
      <c r="G117" s="350">
        <f>SUM(G114:G116)</f>
        <v>0</v>
      </c>
      <c r="H117" s="350">
        <f t="shared" ref="H117:L117" si="27">SUM(H114:H116)</f>
        <v>0</v>
      </c>
      <c r="I117" s="350">
        <f t="shared" si="27"/>
        <v>0</v>
      </c>
      <c r="J117" s="350">
        <f t="shared" si="27"/>
        <v>0</v>
      </c>
      <c r="K117" s="350">
        <f t="shared" si="27"/>
        <v>0</v>
      </c>
      <c r="L117" s="350">
        <f t="shared" si="27"/>
        <v>0</v>
      </c>
      <c r="M117" s="378">
        <f>SUM(G117:L117)</f>
        <v>0</v>
      </c>
    </row>
    <row r="118" spans="1:13" ht="18" customHeight="1" thickTop="1" thickBot="1" x14ac:dyDescent="0.5">
      <c r="A118" s="379"/>
      <c r="B118" s="277"/>
      <c r="C118" s="380"/>
      <c r="D118" s="381"/>
      <c r="E118" s="382"/>
      <c r="F118" s="383"/>
      <c r="G118" s="277"/>
      <c r="H118" s="277"/>
      <c r="I118" s="277"/>
      <c r="J118" s="277"/>
      <c r="K118" s="277"/>
      <c r="L118" s="277"/>
      <c r="M118" s="384"/>
    </row>
    <row r="119" spans="1:13" ht="18" customHeight="1" thickBot="1" x14ac:dyDescent="0.45">
      <c r="A119" s="351"/>
      <c r="B119" s="273"/>
      <c r="C119" s="351"/>
      <c r="D119" s="351"/>
      <c r="E119" s="351"/>
      <c r="F119" s="351"/>
      <c r="G119" s="351"/>
      <c r="H119" s="351"/>
      <c r="I119" s="351"/>
      <c r="J119" s="351"/>
      <c r="K119" s="351"/>
      <c r="L119" s="351"/>
      <c r="M119" s="351"/>
    </row>
    <row r="120" spans="1:13" ht="35.25" customHeight="1" x14ac:dyDescent="0.35">
      <c r="A120" s="467" t="s">
        <v>133</v>
      </c>
      <c r="B120" s="467" t="s">
        <v>7</v>
      </c>
      <c r="C120" s="467" t="s">
        <v>134</v>
      </c>
      <c r="D120" s="473" t="s">
        <v>135</v>
      </c>
      <c r="E120" s="471" t="s">
        <v>136</v>
      </c>
      <c r="F120" s="469" t="s">
        <v>11</v>
      </c>
      <c r="G120" s="475" t="s">
        <v>13</v>
      </c>
      <c r="H120" s="475" t="s">
        <v>14</v>
      </c>
      <c r="I120" s="475" t="s">
        <v>15</v>
      </c>
      <c r="J120" s="475" t="s">
        <v>16</v>
      </c>
      <c r="K120" s="475" t="s">
        <v>17</v>
      </c>
      <c r="L120" s="475" t="s">
        <v>18</v>
      </c>
      <c r="M120" s="453" t="s">
        <v>19</v>
      </c>
    </row>
    <row r="121" spans="1:13" ht="18" customHeight="1" thickBot="1" x14ac:dyDescent="0.4">
      <c r="A121" s="468"/>
      <c r="B121" s="468"/>
      <c r="C121" s="468"/>
      <c r="D121" s="474"/>
      <c r="E121" s="472"/>
      <c r="F121" s="470"/>
      <c r="G121" s="476"/>
      <c r="H121" s="476"/>
      <c r="I121" s="476"/>
      <c r="J121" s="476"/>
      <c r="K121" s="476"/>
      <c r="L121" s="476"/>
      <c r="M121" s="455"/>
    </row>
    <row r="122" spans="1:13" ht="18" customHeight="1" x14ac:dyDescent="0.4">
      <c r="A122" s="271"/>
      <c r="B122" s="271"/>
      <c r="C122" s="275" t="s">
        <v>137</v>
      </c>
      <c r="D122" s="257"/>
      <c r="E122" s="258"/>
      <c r="F122" s="276">
        <f t="shared" ref="F122:F130" si="28">SUM(G122:M122)</f>
        <v>0</v>
      </c>
      <c r="G122" s="271"/>
      <c r="H122" s="271"/>
      <c r="I122" s="271"/>
      <c r="J122" s="271"/>
      <c r="K122" s="271"/>
      <c r="L122" s="271"/>
      <c r="M122" s="271">
        <f>SUM(G122:L122)</f>
        <v>0</v>
      </c>
    </row>
    <row r="123" spans="1:13" ht="18" customHeight="1" x14ac:dyDescent="0.35">
      <c r="A123" s="271"/>
      <c r="B123" s="271"/>
      <c r="C123" s="260"/>
      <c r="D123" s="257"/>
      <c r="E123" s="258"/>
      <c r="F123" s="276">
        <f t="shared" si="28"/>
        <v>0</v>
      </c>
      <c r="G123" s="271"/>
      <c r="H123" s="271"/>
      <c r="I123" s="271"/>
      <c r="J123" s="271"/>
      <c r="K123" s="271"/>
      <c r="L123" s="271"/>
      <c r="M123" s="271">
        <f t="shared" ref="M123:M130" si="29">SUM(G123:L123)</f>
        <v>0</v>
      </c>
    </row>
    <row r="124" spans="1:13" ht="18" customHeight="1" x14ac:dyDescent="0.35">
      <c r="A124" s="271"/>
      <c r="B124" s="271"/>
      <c r="C124" s="260"/>
      <c r="D124" s="257"/>
      <c r="E124" s="258"/>
      <c r="F124" s="276">
        <f t="shared" si="28"/>
        <v>0</v>
      </c>
      <c r="G124" s="271"/>
      <c r="H124" s="271"/>
      <c r="I124" s="271"/>
      <c r="J124" s="271"/>
      <c r="K124" s="271"/>
      <c r="L124" s="271"/>
      <c r="M124" s="271">
        <f t="shared" si="29"/>
        <v>0</v>
      </c>
    </row>
    <row r="125" spans="1:13" ht="18" customHeight="1" x14ac:dyDescent="0.35">
      <c r="A125" s="271"/>
      <c r="B125" s="271"/>
      <c r="C125" s="260"/>
      <c r="D125" s="257"/>
      <c r="E125" s="258"/>
      <c r="F125" s="276">
        <f t="shared" si="28"/>
        <v>0</v>
      </c>
      <c r="G125" s="271"/>
      <c r="H125" s="271"/>
      <c r="I125" s="271"/>
      <c r="J125" s="271"/>
      <c r="K125" s="271"/>
      <c r="L125" s="271"/>
      <c r="M125" s="271">
        <f t="shared" si="29"/>
        <v>0</v>
      </c>
    </row>
    <row r="126" spans="1:13" ht="18" customHeight="1" x14ac:dyDescent="0.4">
      <c r="A126" s="271"/>
      <c r="B126" s="271"/>
      <c r="C126" s="275" t="s">
        <v>138</v>
      </c>
      <c r="D126" s="257"/>
      <c r="E126" s="258"/>
      <c r="F126" s="276">
        <f t="shared" si="28"/>
        <v>0</v>
      </c>
      <c r="G126" s="271"/>
      <c r="H126" s="271"/>
      <c r="I126" s="271"/>
      <c r="J126" s="271"/>
      <c r="K126" s="271"/>
      <c r="L126" s="271"/>
      <c r="M126" s="271">
        <f t="shared" si="29"/>
        <v>0</v>
      </c>
    </row>
    <row r="127" spans="1:13" ht="18" customHeight="1" x14ac:dyDescent="0.35">
      <c r="A127" s="271"/>
      <c r="B127" s="271"/>
      <c r="C127" s="260"/>
      <c r="D127" s="257"/>
      <c r="E127" s="258"/>
      <c r="F127" s="276">
        <f t="shared" si="28"/>
        <v>0</v>
      </c>
      <c r="G127" s="271"/>
      <c r="H127" s="271"/>
      <c r="I127" s="271"/>
      <c r="J127" s="271"/>
      <c r="K127" s="271"/>
      <c r="L127" s="271"/>
      <c r="M127" s="271">
        <f t="shared" si="29"/>
        <v>0</v>
      </c>
    </row>
    <row r="128" spans="1:13" ht="18" customHeight="1" x14ac:dyDescent="0.35">
      <c r="A128" s="271"/>
      <c r="B128" s="271"/>
      <c r="C128" s="260"/>
      <c r="D128" s="257"/>
      <c r="E128" s="258"/>
      <c r="F128" s="276">
        <f t="shared" si="28"/>
        <v>0</v>
      </c>
      <c r="G128" s="271"/>
      <c r="H128" s="271"/>
      <c r="I128" s="271"/>
      <c r="J128" s="271"/>
      <c r="K128" s="271"/>
      <c r="L128" s="271"/>
      <c r="M128" s="271">
        <f t="shared" si="29"/>
        <v>0</v>
      </c>
    </row>
    <row r="129" spans="1:13" ht="18" customHeight="1" x14ac:dyDescent="0.35">
      <c r="A129" s="271"/>
      <c r="B129" s="271"/>
      <c r="C129" s="260"/>
      <c r="D129" s="257"/>
      <c r="E129" s="258"/>
      <c r="F129" s="276">
        <f t="shared" si="28"/>
        <v>0</v>
      </c>
      <c r="G129" s="271"/>
      <c r="H129" s="271"/>
      <c r="I129" s="271"/>
      <c r="J129" s="271"/>
      <c r="K129" s="271"/>
      <c r="L129" s="271"/>
      <c r="M129" s="271">
        <f t="shared" si="29"/>
        <v>0</v>
      </c>
    </row>
    <row r="130" spans="1:13" ht="18" customHeight="1" x14ac:dyDescent="0.4">
      <c r="A130" s="271"/>
      <c r="B130" s="271"/>
      <c r="C130" s="275" t="s">
        <v>139</v>
      </c>
      <c r="D130" s="257"/>
      <c r="E130" s="258"/>
      <c r="F130" s="276">
        <f t="shared" si="28"/>
        <v>0</v>
      </c>
      <c r="G130" s="271">
        <f>SUM(G122:G129)</f>
        <v>0</v>
      </c>
      <c r="H130" s="271">
        <f t="shared" ref="H130:L130" si="30">SUM(H122:H129)</f>
        <v>0</v>
      </c>
      <c r="I130" s="271">
        <f t="shared" si="30"/>
        <v>0</v>
      </c>
      <c r="J130" s="271">
        <f t="shared" si="30"/>
        <v>0</v>
      </c>
      <c r="K130" s="271">
        <f t="shared" si="30"/>
        <v>0</v>
      </c>
      <c r="L130" s="271">
        <f t="shared" si="30"/>
        <v>0</v>
      </c>
      <c r="M130" s="271">
        <f t="shared" si="29"/>
        <v>0</v>
      </c>
    </row>
    <row r="131" spans="1:13" ht="18" customHeight="1" thickBot="1" x14ac:dyDescent="0.45">
      <c r="A131" s="277"/>
      <c r="B131" s="277"/>
      <c r="C131" s="278" t="s">
        <v>140</v>
      </c>
      <c r="D131" s="262"/>
      <c r="E131" s="263"/>
      <c r="F131" s="264">
        <f>F130+F117</f>
        <v>0</v>
      </c>
      <c r="G131" s="279">
        <f>G117+G130</f>
        <v>0</v>
      </c>
      <c r="H131" s="279">
        <f t="shared" ref="H131:L131" si="31">H117+H130</f>
        <v>0</v>
      </c>
      <c r="I131" s="279">
        <f t="shared" si="31"/>
        <v>0</v>
      </c>
      <c r="J131" s="279">
        <f t="shared" si="31"/>
        <v>0</v>
      </c>
      <c r="K131" s="279">
        <f t="shared" si="31"/>
        <v>0</v>
      </c>
      <c r="L131" s="279">
        <f t="shared" si="31"/>
        <v>0</v>
      </c>
      <c r="M131" s="279">
        <f>SUM(G131:L131)</f>
        <v>0</v>
      </c>
    </row>
    <row r="132" spans="1:13" ht="18" customHeight="1" thickTop="1" x14ac:dyDescent="0.35">
      <c r="A132" s="280"/>
      <c r="B132" s="280"/>
      <c r="C132" s="281"/>
      <c r="D132" s="280"/>
      <c r="E132" s="280"/>
      <c r="F132" s="280"/>
      <c r="G132" s="280"/>
      <c r="H132" s="280"/>
      <c r="I132" s="280"/>
      <c r="J132" s="280"/>
      <c r="K132" s="280"/>
      <c r="L132" s="280"/>
      <c r="M132" s="280"/>
    </row>
    <row r="134" spans="1:13" ht="15" customHeight="1" x14ac:dyDescent="0.35"/>
    <row r="141" spans="1:13" ht="19.5" customHeight="1" x14ac:dyDescent="0.35"/>
  </sheetData>
  <sheetProtection formatColumns="0" formatRows="0"/>
  <mergeCells count="60">
    <mergeCell ref="A3:K3"/>
    <mergeCell ref="A60:F60"/>
    <mergeCell ref="G60:M60"/>
    <mergeCell ref="A83:F83"/>
    <mergeCell ref="G83:M83"/>
    <mergeCell ref="B27:B29"/>
    <mergeCell ref="B38:B40"/>
    <mergeCell ref="B42:B43"/>
    <mergeCell ref="B61:B63"/>
    <mergeCell ref="B64:B66"/>
    <mergeCell ref="A61:A66"/>
    <mergeCell ref="A52:A57"/>
    <mergeCell ref="G4:M4"/>
    <mergeCell ref="D4:D6"/>
    <mergeCell ref="E4:E6"/>
    <mergeCell ref="A45:A50"/>
    <mergeCell ref="A2:B2"/>
    <mergeCell ref="B4:B6"/>
    <mergeCell ref="B120:B121"/>
    <mergeCell ref="M5:M6"/>
    <mergeCell ref="L5:L6"/>
    <mergeCell ref="K5:K6"/>
    <mergeCell ref="J5:J6"/>
    <mergeCell ref="I5:I6"/>
    <mergeCell ref="G5:G6"/>
    <mergeCell ref="H5:H6"/>
    <mergeCell ref="F4:F6"/>
    <mergeCell ref="A17:A22"/>
    <mergeCell ref="A24:A29"/>
    <mergeCell ref="A4:A6"/>
    <mergeCell ref="A38:A43"/>
    <mergeCell ref="L120:L121"/>
    <mergeCell ref="M120:M121"/>
    <mergeCell ref="F120:F121"/>
    <mergeCell ref="E120:E121"/>
    <mergeCell ref="D120:D121"/>
    <mergeCell ref="G120:G121"/>
    <mergeCell ref="H120:H121"/>
    <mergeCell ref="I120:I121"/>
    <mergeCell ref="J120:J121"/>
    <mergeCell ref="K120:K121"/>
    <mergeCell ref="C120:C121"/>
    <mergeCell ref="A120:A121"/>
    <mergeCell ref="A68:A73"/>
    <mergeCell ref="A84:A89"/>
    <mergeCell ref="A91:A96"/>
    <mergeCell ref="A105:A110"/>
    <mergeCell ref="A98:A103"/>
    <mergeCell ref="B68:B69"/>
    <mergeCell ref="B70:B71"/>
    <mergeCell ref="B72:B73"/>
    <mergeCell ref="A75:A80"/>
    <mergeCell ref="A31:A36"/>
    <mergeCell ref="C4:C6"/>
    <mergeCell ref="B17:B18"/>
    <mergeCell ref="B19:B20"/>
    <mergeCell ref="B21:B22"/>
    <mergeCell ref="B24:B26"/>
    <mergeCell ref="A16:F16"/>
    <mergeCell ref="A7:B7"/>
  </mergeCells>
  <pageMargins left="0.70866141732283472" right="0.70866141732283472" top="0.35433070866141736" bottom="0.74803149606299213" header="0.31496062992125984" footer="0.31496062992125984"/>
  <pageSetup paperSize="9" scale="48" fitToHeight="0" orientation="landscape" r:id="rId1"/>
  <headerFooter>
    <oddFooter>&amp;F</oddFooter>
  </headerFooter>
  <rowBreaks count="2" manualBreakCount="2">
    <brk id="51" max="12" man="1"/>
    <brk id="8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5</xdr:col>
                    <xdr:colOff>508000</xdr:colOff>
                    <xdr:row>1</xdr:row>
                    <xdr:rowOff>31750</xdr:rowOff>
                  </from>
                  <to>
                    <xdr:col>5</xdr:col>
                    <xdr:colOff>1022350</xdr:colOff>
                    <xdr:row>1</xdr:row>
                    <xdr:rowOff>431800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6</xdr:col>
                    <xdr:colOff>431800</xdr:colOff>
                    <xdr:row>1</xdr:row>
                    <xdr:rowOff>88900</xdr:rowOff>
                  </from>
                  <to>
                    <xdr:col>6</xdr:col>
                    <xdr:colOff>857250</xdr:colOff>
                    <xdr:row>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T139"/>
  <sheetViews>
    <sheetView view="pageBreakPreview" zoomScale="80" zoomScaleNormal="60" zoomScaleSheetLayoutView="80" workbookViewId="0">
      <selection activeCell="A16" sqref="A16:H16"/>
    </sheetView>
  </sheetViews>
  <sheetFormatPr defaultRowHeight="14.5" x14ac:dyDescent="0.35"/>
  <cols>
    <col min="1" max="1" width="48.453125" customWidth="1"/>
    <col min="2" max="3" width="0" hidden="1" customWidth="1"/>
    <col min="4" max="4" width="47.54296875" customWidth="1"/>
    <col min="5" max="5" width="48.54296875" customWidth="1"/>
    <col min="6" max="6" width="11.1796875" customWidth="1"/>
    <col min="7" max="8" width="18.26953125" customWidth="1"/>
    <col min="9" max="9" width="14.453125" customWidth="1"/>
    <col min="10" max="15" width="13.453125" customWidth="1"/>
  </cols>
  <sheetData>
    <row r="1" spans="1:15" ht="28" x14ac:dyDescent="0.6">
      <c r="A1" s="213" t="s">
        <v>0</v>
      </c>
      <c r="D1" s="213"/>
    </row>
    <row r="2" spans="1:15" ht="39" customHeight="1" x14ac:dyDescent="0.5">
      <c r="A2" s="478" t="s">
        <v>141</v>
      </c>
      <c r="B2" s="478"/>
      <c r="C2" s="478"/>
      <c r="D2" s="478"/>
      <c r="G2" s="285" t="s">
        <v>2</v>
      </c>
      <c r="H2" s="286" t="s">
        <v>3</v>
      </c>
      <c r="I2" s="286" t="s">
        <v>4</v>
      </c>
      <c r="J2" s="7"/>
      <c r="K2" s="8"/>
      <c r="L2" s="7"/>
      <c r="M2" s="7"/>
      <c r="N2" s="7"/>
      <c r="O2" s="7"/>
    </row>
    <row r="3" spans="1:15" ht="49.5" customHeight="1" thickBot="1" x14ac:dyDescent="0.5">
      <c r="A3" s="492" t="s">
        <v>142</v>
      </c>
      <c r="B3" s="483"/>
      <c r="C3" s="483"/>
      <c r="D3" s="483"/>
      <c r="E3" s="483"/>
      <c r="F3" s="483"/>
      <c r="G3" s="483"/>
      <c r="H3" s="493"/>
      <c r="I3" s="214"/>
      <c r="J3" s="214"/>
      <c r="K3" s="214"/>
      <c r="L3" s="214"/>
      <c r="M3" s="214"/>
      <c r="N3" s="214"/>
      <c r="O3" s="214"/>
    </row>
    <row r="4" spans="1:15" ht="18" customHeight="1" thickBot="1" x14ac:dyDescent="0.45">
      <c r="A4" s="494" t="s">
        <v>340</v>
      </c>
      <c r="B4" s="497" t="s">
        <v>143</v>
      </c>
      <c r="C4" s="215"/>
      <c r="D4" s="453" t="s">
        <v>7</v>
      </c>
      <c r="E4" s="453" t="s">
        <v>8</v>
      </c>
      <c r="F4" s="500" t="s">
        <v>9</v>
      </c>
      <c r="G4" s="500" t="s">
        <v>10</v>
      </c>
      <c r="H4" s="453" t="s">
        <v>11</v>
      </c>
      <c r="I4" s="488" t="s">
        <v>12</v>
      </c>
      <c r="J4" s="489"/>
      <c r="K4" s="489"/>
      <c r="L4" s="489"/>
      <c r="M4" s="489"/>
      <c r="N4" s="489"/>
      <c r="O4" s="489"/>
    </row>
    <row r="5" spans="1:15" ht="19.5" customHeight="1" x14ac:dyDescent="0.35">
      <c r="A5" s="495"/>
      <c r="B5" s="498"/>
      <c r="C5" s="216" t="s">
        <v>144</v>
      </c>
      <c r="D5" s="454"/>
      <c r="E5" s="454"/>
      <c r="F5" s="501"/>
      <c r="G5" s="501"/>
      <c r="H5" s="454"/>
      <c r="I5" s="475" t="s">
        <v>13</v>
      </c>
      <c r="J5" s="475" t="s">
        <v>14</v>
      </c>
      <c r="K5" s="475" t="s">
        <v>15</v>
      </c>
      <c r="L5" s="475" t="s">
        <v>16</v>
      </c>
      <c r="M5" s="475" t="s">
        <v>17</v>
      </c>
      <c r="N5" s="475" t="s">
        <v>18</v>
      </c>
      <c r="O5" s="453" t="s">
        <v>19</v>
      </c>
    </row>
    <row r="6" spans="1:15" ht="11.25" customHeight="1" thickBot="1" x14ac:dyDescent="0.4">
      <c r="A6" s="496"/>
      <c r="B6" s="499"/>
      <c r="C6" s="217" t="s">
        <v>145</v>
      </c>
      <c r="D6" s="455"/>
      <c r="E6" s="455"/>
      <c r="F6" s="502"/>
      <c r="G6" s="502"/>
      <c r="H6" s="455"/>
      <c r="I6" s="476"/>
      <c r="J6" s="476"/>
      <c r="K6" s="476"/>
      <c r="L6" s="476"/>
      <c r="M6" s="476"/>
      <c r="N6" s="476"/>
      <c r="O6" s="455"/>
    </row>
    <row r="7" spans="1:15" ht="38.25" customHeight="1" x14ac:dyDescent="0.35">
      <c r="A7" s="290" t="s">
        <v>20</v>
      </c>
      <c r="B7" s="291"/>
      <c r="C7" s="292"/>
      <c r="D7" s="290"/>
      <c r="E7" s="293"/>
      <c r="F7" s="294"/>
      <c r="G7" s="294"/>
      <c r="H7" s="293"/>
      <c r="I7" s="295"/>
      <c r="J7" s="295"/>
      <c r="K7" s="295"/>
      <c r="L7" s="295"/>
      <c r="M7" s="295"/>
      <c r="N7" s="295"/>
      <c r="O7" s="293"/>
    </row>
    <row r="8" spans="1:15" ht="40.5" customHeight="1" x14ac:dyDescent="0.45">
      <c r="A8" s="508" t="s">
        <v>146</v>
      </c>
      <c r="B8" s="219"/>
      <c r="C8" s="219"/>
      <c r="D8" s="218" t="s">
        <v>147</v>
      </c>
      <c r="E8" s="331" t="s">
        <v>148</v>
      </c>
      <c r="F8" s="288">
        <v>4</v>
      </c>
      <c r="G8" s="288">
        <v>192</v>
      </c>
      <c r="H8" s="220">
        <f>F8*G8</f>
        <v>768</v>
      </c>
      <c r="I8" s="284">
        <v>192</v>
      </c>
      <c r="J8" s="284">
        <v>192</v>
      </c>
      <c r="K8" s="284">
        <v>192</v>
      </c>
      <c r="L8" s="284">
        <v>192</v>
      </c>
      <c r="M8" s="284"/>
      <c r="N8" s="284"/>
      <c r="O8" s="301">
        <f>SUM(I8:N8)</f>
        <v>768</v>
      </c>
    </row>
    <row r="9" spans="1:15" ht="18" customHeight="1" x14ac:dyDescent="0.45">
      <c r="A9" s="509"/>
      <c r="B9" s="219"/>
      <c r="C9" s="219"/>
      <c r="D9" s="222" t="s">
        <v>149</v>
      </c>
      <c r="E9" s="329" t="s">
        <v>150</v>
      </c>
      <c r="F9" s="221">
        <v>24</v>
      </c>
      <c r="G9" s="221">
        <v>100</v>
      </c>
      <c r="H9" s="220">
        <f t="shared" ref="H9:H14" si="0">F9*G9</f>
        <v>2400</v>
      </c>
      <c r="I9" s="284">
        <v>600</v>
      </c>
      <c r="J9" s="284">
        <v>600</v>
      </c>
      <c r="K9" s="284">
        <v>600</v>
      </c>
      <c r="L9" s="284">
        <v>600</v>
      </c>
      <c r="M9" s="284"/>
      <c r="N9" s="284"/>
      <c r="O9" s="301">
        <f>SUM(I9:N9)</f>
        <v>2400</v>
      </c>
    </row>
    <row r="10" spans="1:15" ht="18" customHeight="1" x14ac:dyDescent="0.45">
      <c r="A10" s="510" t="s">
        <v>151</v>
      </c>
      <c r="B10" s="219"/>
      <c r="C10" s="219"/>
      <c r="D10" s="508" t="s">
        <v>152</v>
      </c>
      <c r="E10" s="330" t="s">
        <v>153</v>
      </c>
      <c r="F10" s="332">
        <v>24</v>
      </c>
      <c r="G10" s="224">
        <v>1000</v>
      </c>
      <c r="H10" s="220">
        <f t="shared" si="0"/>
        <v>24000</v>
      </c>
      <c r="I10" s="284">
        <v>6000</v>
      </c>
      <c r="J10" s="284">
        <v>6000</v>
      </c>
      <c r="K10" s="284">
        <v>6000</v>
      </c>
      <c r="L10" s="284">
        <v>6000</v>
      </c>
      <c r="M10" s="284"/>
      <c r="N10" s="284"/>
      <c r="O10" s="301">
        <f t="shared" ref="O10:O14" si="1">SUM(I10:N10)</f>
        <v>24000</v>
      </c>
    </row>
    <row r="11" spans="1:15" ht="18" customHeight="1" x14ac:dyDescent="0.45">
      <c r="A11" s="511"/>
      <c r="B11" s="219"/>
      <c r="C11" s="219"/>
      <c r="D11" s="513"/>
      <c r="E11" s="225" t="s">
        <v>154</v>
      </c>
      <c r="F11" s="332">
        <v>96</v>
      </c>
      <c r="G11" s="334">
        <v>450</v>
      </c>
      <c r="H11" s="220">
        <f t="shared" si="0"/>
        <v>43200</v>
      </c>
      <c r="I11" s="284">
        <v>10800</v>
      </c>
      <c r="J11" s="284">
        <v>10800</v>
      </c>
      <c r="K11" s="284">
        <v>10800</v>
      </c>
      <c r="L11" s="284">
        <v>10800</v>
      </c>
      <c r="M11" s="284"/>
      <c r="N11" s="284"/>
      <c r="O11" s="301">
        <f t="shared" si="1"/>
        <v>43200</v>
      </c>
    </row>
    <row r="12" spans="1:15" ht="18" customHeight="1" x14ac:dyDescent="0.45">
      <c r="A12" s="512"/>
      <c r="B12" s="219"/>
      <c r="C12" s="219"/>
      <c r="D12" s="509"/>
      <c r="E12" s="225" t="s">
        <v>155</v>
      </c>
      <c r="F12" s="332">
        <v>24</v>
      </c>
      <c r="G12" s="334">
        <v>600</v>
      </c>
      <c r="H12" s="220">
        <f t="shared" si="0"/>
        <v>14400</v>
      </c>
      <c r="I12" s="284">
        <v>3600</v>
      </c>
      <c r="J12" s="284">
        <v>3600</v>
      </c>
      <c r="K12" s="284">
        <v>3600</v>
      </c>
      <c r="L12" s="284">
        <v>3600</v>
      </c>
      <c r="M12" s="284"/>
      <c r="N12" s="284"/>
      <c r="O12" s="301">
        <f t="shared" si="1"/>
        <v>14400</v>
      </c>
    </row>
    <row r="13" spans="1:15" ht="18" customHeight="1" x14ac:dyDescent="0.45">
      <c r="A13" s="218" t="s">
        <v>156</v>
      </c>
      <c r="B13" s="219"/>
      <c r="C13" s="219"/>
      <c r="D13" s="218" t="s">
        <v>157</v>
      </c>
      <c r="E13" s="225" t="s">
        <v>158</v>
      </c>
      <c r="F13" s="332">
        <v>1</v>
      </c>
      <c r="G13" s="334">
        <v>7000</v>
      </c>
      <c r="H13" s="220">
        <f t="shared" si="0"/>
        <v>7000</v>
      </c>
      <c r="I13" s="284"/>
      <c r="J13" s="284"/>
      <c r="K13" s="284"/>
      <c r="L13" s="284">
        <v>7000</v>
      </c>
      <c r="M13" s="284"/>
      <c r="N13" s="284"/>
      <c r="O13" s="301">
        <f t="shared" si="1"/>
        <v>7000</v>
      </c>
    </row>
    <row r="14" spans="1:15" ht="18" customHeight="1" x14ac:dyDescent="0.45">
      <c r="A14" s="222" t="s">
        <v>33</v>
      </c>
      <c r="B14" s="219"/>
      <c r="C14" s="219"/>
      <c r="D14" s="218" t="s">
        <v>34</v>
      </c>
      <c r="E14" s="225"/>
      <c r="F14" s="332"/>
      <c r="G14" s="334"/>
      <c r="H14" s="220">
        <f t="shared" si="0"/>
        <v>0</v>
      </c>
      <c r="I14" s="284"/>
      <c r="J14" s="284"/>
      <c r="K14" s="284"/>
      <c r="L14" s="284"/>
      <c r="M14" s="284"/>
      <c r="N14" s="284"/>
      <c r="O14" s="301">
        <f t="shared" si="1"/>
        <v>0</v>
      </c>
    </row>
    <row r="15" spans="1:15" ht="26.25" customHeight="1" x14ac:dyDescent="0.4">
      <c r="A15" s="338"/>
      <c r="B15" s="338"/>
      <c r="C15" s="338"/>
      <c r="D15" s="338"/>
      <c r="E15" s="314" t="s">
        <v>159</v>
      </c>
      <c r="F15" s="312"/>
      <c r="G15" s="309"/>
      <c r="H15" s="315">
        <f>SUM(H8:H14)</f>
        <v>91768</v>
      </c>
      <c r="I15" s="245">
        <f>SUM(I8:I14)</f>
        <v>21192</v>
      </c>
      <c r="J15" s="245">
        <f>SUM(J8:J14)</f>
        <v>21192</v>
      </c>
      <c r="K15" s="245">
        <f>SUM(K8:K14)</f>
        <v>21192</v>
      </c>
      <c r="L15" s="245">
        <f>SUM(L8:L14)</f>
        <v>28192</v>
      </c>
      <c r="M15" s="229">
        <f t="shared" ref="M15:N15" si="2">SUM(M8:M14)</f>
        <v>0</v>
      </c>
      <c r="N15" s="229">
        <f t="shared" si="2"/>
        <v>0</v>
      </c>
      <c r="O15" s="246">
        <f>SUM(I15:N15)</f>
        <v>91768</v>
      </c>
    </row>
    <row r="16" spans="1:15" ht="60" customHeight="1" x14ac:dyDescent="0.4">
      <c r="A16" s="485" t="s">
        <v>341</v>
      </c>
      <c r="B16" s="485"/>
      <c r="C16" s="485"/>
      <c r="D16" s="485"/>
      <c r="E16" s="485"/>
      <c r="F16" s="485"/>
      <c r="G16" s="485"/>
      <c r="H16" s="485"/>
      <c r="I16" s="335"/>
      <c r="J16" s="335"/>
      <c r="K16" s="335"/>
      <c r="L16" s="335"/>
      <c r="M16" s="336"/>
      <c r="N16" s="336"/>
      <c r="O16" s="337"/>
    </row>
    <row r="17" spans="1:15" ht="18" customHeight="1" x14ac:dyDescent="0.4">
      <c r="A17" s="505" t="s">
        <v>160</v>
      </c>
      <c r="B17" s="230"/>
      <c r="C17" s="231"/>
      <c r="D17" s="456" t="s">
        <v>161</v>
      </c>
      <c r="E17" s="231" t="s">
        <v>162</v>
      </c>
      <c r="F17" s="232">
        <v>1</v>
      </c>
      <c r="G17" s="233">
        <v>500</v>
      </c>
      <c r="H17" s="234">
        <f>F17*G17</f>
        <v>500</v>
      </c>
      <c r="I17" s="283">
        <v>500</v>
      </c>
      <c r="J17" s="283"/>
      <c r="K17" s="283"/>
      <c r="L17" s="283"/>
      <c r="M17" s="283"/>
      <c r="N17" s="283"/>
      <c r="O17" s="282">
        <f>SUM(I17:N17)</f>
        <v>500</v>
      </c>
    </row>
    <row r="18" spans="1:15" ht="18" customHeight="1" x14ac:dyDescent="0.4">
      <c r="A18" s="505"/>
      <c r="B18" s="230"/>
      <c r="C18" s="231"/>
      <c r="D18" s="457"/>
      <c r="E18" s="231" t="s">
        <v>163</v>
      </c>
      <c r="F18" s="232">
        <v>15</v>
      </c>
      <c r="G18" s="233">
        <v>5</v>
      </c>
      <c r="H18" s="234">
        <f t="shared" ref="H18:H57" si="3">F18*G18</f>
        <v>75</v>
      </c>
      <c r="I18" s="283">
        <v>75</v>
      </c>
      <c r="J18" s="283"/>
      <c r="K18" s="283"/>
      <c r="L18" s="283"/>
      <c r="M18" s="283"/>
      <c r="N18" s="283"/>
      <c r="O18" s="282">
        <f t="shared" ref="O18:O56" si="4">SUM(I18:N18)</f>
        <v>75</v>
      </c>
    </row>
    <row r="19" spans="1:15" ht="18" customHeight="1" x14ac:dyDescent="0.4">
      <c r="A19" s="505"/>
      <c r="B19" s="230"/>
      <c r="C19" s="231"/>
      <c r="D19" s="458" t="s">
        <v>164</v>
      </c>
      <c r="E19" s="231" t="s">
        <v>165</v>
      </c>
      <c r="F19" s="232"/>
      <c r="G19" s="233"/>
      <c r="H19" s="234">
        <f t="shared" si="3"/>
        <v>0</v>
      </c>
      <c r="I19" s="283"/>
      <c r="J19" s="283"/>
      <c r="K19" s="283"/>
      <c r="L19" s="283"/>
      <c r="M19" s="283"/>
      <c r="N19" s="283"/>
      <c r="O19" s="282">
        <f t="shared" si="4"/>
        <v>0</v>
      </c>
    </row>
    <row r="20" spans="1:15" ht="18" customHeight="1" x14ac:dyDescent="0.4">
      <c r="A20" s="505"/>
      <c r="B20" s="230"/>
      <c r="C20" s="231"/>
      <c r="D20" s="458"/>
      <c r="E20" s="231"/>
      <c r="F20" s="232"/>
      <c r="G20" s="233"/>
      <c r="H20" s="234">
        <f t="shared" si="3"/>
        <v>0</v>
      </c>
      <c r="I20" s="283"/>
      <c r="J20" s="283"/>
      <c r="K20" s="283"/>
      <c r="L20" s="283"/>
      <c r="M20" s="283"/>
      <c r="N20" s="283"/>
      <c r="O20" s="282">
        <f t="shared" si="4"/>
        <v>0</v>
      </c>
    </row>
    <row r="21" spans="1:15" ht="18" customHeight="1" x14ac:dyDescent="0.45">
      <c r="A21" s="506"/>
      <c r="B21" s="235"/>
      <c r="C21" s="218"/>
      <c r="D21" s="458" t="s">
        <v>166</v>
      </c>
      <c r="E21" s="218" t="s">
        <v>167</v>
      </c>
      <c r="F21" s="219">
        <v>2</v>
      </c>
      <c r="G21" s="219">
        <v>500</v>
      </c>
      <c r="H21" s="234">
        <f t="shared" si="3"/>
        <v>1000</v>
      </c>
      <c r="I21" s="284"/>
      <c r="J21" s="284">
        <v>500</v>
      </c>
      <c r="K21" s="284"/>
      <c r="L21" s="284">
        <v>500</v>
      </c>
      <c r="M21" s="284"/>
      <c r="N21" s="284"/>
      <c r="O21" s="282">
        <f t="shared" si="4"/>
        <v>1000</v>
      </c>
    </row>
    <row r="22" spans="1:15" ht="18" customHeight="1" x14ac:dyDescent="0.45">
      <c r="A22" s="506"/>
      <c r="B22" s="235"/>
      <c r="C22" s="218"/>
      <c r="D22" s="458"/>
      <c r="E22" s="218" t="s">
        <v>168</v>
      </c>
      <c r="F22" s="219">
        <v>4</v>
      </c>
      <c r="G22" s="219">
        <v>1000</v>
      </c>
      <c r="H22" s="234">
        <f t="shared" si="3"/>
        <v>4000</v>
      </c>
      <c r="I22" s="284"/>
      <c r="J22" s="284">
        <v>2000</v>
      </c>
      <c r="K22" s="284"/>
      <c r="L22" s="284">
        <v>2000</v>
      </c>
      <c r="M22" s="284"/>
      <c r="N22" s="284"/>
      <c r="O22" s="282">
        <f>SUM(I22:N22)</f>
        <v>4000</v>
      </c>
    </row>
    <row r="23" spans="1:15" ht="18" customHeight="1" x14ac:dyDescent="0.45">
      <c r="A23" s="302"/>
      <c r="B23" s="235"/>
      <c r="C23" s="235"/>
      <c r="D23" s="303"/>
      <c r="E23" s="318" t="s">
        <v>41</v>
      </c>
      <c r="F23" s="304"/>
      <c r="G23" s="304"/>
      <c r="H23" s="305">
        <f>SUM(H17:H22)</f>
        <v>5575</v>
      </c>
      <c r="I23" s="284">
        <f>SUM(I17:I22)</f>
        <v>575</v>
      </c>
      <c r="J23" s="284">
        <f t="shared" ref="J23:N23" si="5">SUM(J17:J22)</f>
        <v>2500</v>
      </c>
      <c r="K23" s="284">
        <f t="shared" si="5"/>
        <v>0</v>
      </c>
      <c r="L23" s="284">
        <f t="shared" si="5"/>
        <v>2500</v>
      </c>
      <c r="M23" s="284">
        <f t="shared" si="5"/>
        <v>0</v>
      </c>
      <c r="N23" s="284">
        <f t="shared" si="5"/>
        <v>0</v>
      </c>
      <c r="O23" s="282">
        <f>SUM(I23:N23)</f>
        <v>5575</v>
      </c>
    </row>
    <row r="24" spans="1:15" ht="18" customHeight="1" x14ac:dyDescent="0.4">
      <c r="A24" s="506" t="s">
        <v>169</v>
      </c>
      <c r="B24" s="235"/>
      <c r="C24" s="218"/>
      <c r="D24" s="459" t="s">
        <v>170</v>
      </c>
      <c r="E24" s="218" t="s">
        <v>168</v>
      </c>
      <c r="F24" s="236">
        <v>4</v>
      </c>
      <c r="G24" s="224">
        <v>1000</v>
      </c>
      <c r="H24" s="234">
        <f>F24*G24</f>
        <v>4000</v>
      </c>
      <c r="I24" s="284">
        <v>1000</v>
      </c>
      <c r="J24" s="284">
        <v>1000</v>
      </c>
      <c r="K24" s="284">
        <v>1000</v>
      </c>
      <c r="L24" s="284">
        <v>1000</v>
      </c>
      <c r="M24" s="284"/>
      <c r="N24" s="284"/>
      <c r="O24" s="282">
        <f t="shared" si="4"/>
        <v>4000</v>
      </c>
    </row>
    <row r="25" spans="1:15" ht="18" customHeight="1" x14ac:dyDescent="0.4">
      <c r="A25" s="506"/>
      <c r="B25" s="235"/>
      <c r="C25" s="218"/>
      <c r="D25" s="460"/>
      <c r="E25" s="218" t="s">
        <v>171</v>
      </c>
      <c r="F25" s="236">
        <v>34</v>
      </c>
      <c r="G25" s="224">
        <v>75</v>
      </c>
      <c r="H25" s="234">
        <f t="shared" si="3"/>
        <v>2550</v>
      </c>
      <c r="I25" s="284">
        <v>637.5</v>
      </c>
      <c r="J25" s="284">
        <v>637.5</v>
      </c>
      <c r="K25" s="284">
        <v>637.5</v>
      </c>
      <c r="L25" s="284">
        <v>637.5</v>
      </c>
      <c r="M25" s="284"/>
      <c r="N25" s="284"/>
      <c r="O25" s="282">
        <f t="shared" si="4"/>
        <v>2550</v>
      </c>
    </row>
    <row r="26" spans="1:15" ht="18" customHeight="1" x14ac:dyDescent="0.4">
      <c r="A26" s="506"/>
      <c r="B26" s="235"/>
      <c r="C26" s="218"/>
      <c r="D26" s="460"/>
      <c r="E26" s="218" t="s">
        <v>172</v>
      </c>
      <c r="F26" s="236">
        <v>34</v>
      </c>
      <c r="G26" s="224">
        <v>15</v>
      </c>
      <c r="H26" s="234">
        <f t="shared" si="3"/>
        <v>510</v>
      </c>
      <c r="I26" s="284">
        <v>127.5</v>
      </c>
      <c r="J26" s="284">
        <v>127.5</v>
      </c>
      <c r="K26" s="284">
        <v>127.5</v>
      </c>
      <c r="L26" s="284">
        <v>127.5</v>
      </c>
      <c r="M26" s="284"/>
      <c r="N26" s="284"/>
      <c r="O26" s="282">
        <f t="shared" si="4"/>
        <v>510</v>
      </c>
    </row>
    <row r="27" spans="1:15" ht="18" customHeight="1" x14ac:dyDescent="0.4">
      <c r="A27" s="506"/>
      <c r="B27" s="235"/>
      <c r="C27" s="218"/>
      <c r="D27" s="460"/>
      <c r="E27" s="218" t="s">
        <v>173</v>
      </c>
      <c r="F27" s="236">
        <v>34</v>
      </c>
      <c r="G27" s="224">
        <v>25</v>
      </c>
      <c r="H27" s="234">
        <f>F27*G27</f>
        <v>850</v>
      </c>
      <c r="I27" s="284">
        <v>212.5</v>
      </c>
      <c r="J27" s="284">
        <v>212.5</v>
      </c>
      <c r="K27" s="284">
        <v>212.5</v>
      </c>
      <c r="L27" s="284">
        <v>212.5</v>
      </c>
      <c r="M27" s="284"/>
      <c r="N27" s="284"/>
      <c r="O27" s="282">
        <f t="shared" si="4"/>
        <v>850</v>
      </c>
    </row>
    <row r="28" spans="1:15" ht="18" customHeight="1" x14ac:dyDescent="0.4">
      <c r="A28" s="506"/>
      <c r="B28" s="235"/>
      <c r="C28" s="218"/>
      <c r="D28" s="460"/>
      <c r="E28" s="218" t="s">
        <v>174</v>
      </c>
      <c r="F28" s="236">
        <v>30</v>
      </c>
      <c r="G28" s="224">
        <v>25</v>
      </c>
      <c r="H28" s="234">
        <f t="shared" si="3"/>
        <v>750</v>
      </c>
      <c r="I28" s="284">
        <v>187.5</v>
      </c>
      <c r="J28" s="284">
        <v>187.5</v>
      </c>
      <c r="K28" s="284">
        <v>187.5</v>
      </c>
      <c r="L28" s="284">
        <v>187.5</v>
      </c>
      <c r="M28" s="284"/>
      <c r="N28" s="284"/>
      <c r="O28" s="282">
        <f t="shared" si="4"/>
        <v>750</v>
      </c>
    </row>
    <row r="29" spans="1:15" ht="18" customHeight="1" x14ac:dyDescent="0.4">
      <c r="A29" s="506"/>
      <c r="B29" s="235"/>
      <c r="C29" s="218"/>
      <c r="D29" s="461"/>
      <c r="E29" s="218"/>
      <c r="F29" s="236"/>
      <c r="G29" s="224"/>
      <c r="H29" s="234">
        <f t="shared" si="3"/>
        <v>0</v>
      </c>
      <c r="I29" s="284"/>
      <c r="J29" s="284"/>
      <c r="K29" s="284"/>
      <c r="L29" s="284"/>
      <c r="M29" s="284"/>
      <c r="N29" s="284"/>
      <c r="O29" s="282">
        <f t="shared" si="4"/>
        <v>0</v>
      </c>
    </row>
    <row r="30" spans="1:15" ht="18" customHeight="1" x14ac:dyDescent="0.4">
      <c r="A30" s="306"/>
      <c r="B30" s="235"/>
      <c r="C30" s="235"/>
      <c r="D30" s="307"/>
      <c r="E30" s="318" t="s">
        <v>45</v>
      </c>
      <c r="F30" s="308"/>
      <c r="G30" s="309"/>
      <c r="H30" s="305">
        <f>SUM(H24:H29)</f>
        <v>8660</v>
      </c>
      <c r="I30" s="284">
        <f>SUM(I24:I29)</f>
        <v>2165</v>
      </c>
      <c r="J30" s="284">
        <f t="shared" ref="J30:N30" si="6">SUM(J24:J29)</f>
        <v>2165</v>
      </c>
      <c r="K30" s="284">
        <f t="shared" si="6"/>
        <v>2165</v>
      </c>
      <c r="L30" s="284">
        <f t="shared" si="6"/>
        <v>2165</v>
      </c>
      <c r="M30" s="284">
        <f t="shared" si="6"/>
        <v>0</v>
      </c>
      <c r="N30" s="284">
        <f t="shared" si="6"/>
        <v>0</v>
      </c>
      <c r="O30" s="282">
        <f>SUM(I30:N30)</f>
        <v>8660</v>
      </c>
    </row>
    <row r="31" spans="1:15" ht="18" customHeight="1" x14ac:dyDescent="0.4">
      <c r="A31" s="503" t="s">
        <v>46</v>
      </c>
      <c r="B31" s="235"/>
      <c r="C31" s="218"/>
      <c r="D31" s="296" t="s">
        <v>47</v>
      </c>
      <c r="E31" s="218"/>
      <c r="F31" s="223"/>
      <c r="G31" s="224"/>
      <c r="H31" s="234">
        <f t="shared" si="3"/>
        <v>0</v>
      </c>
      <c r="I31" s="284"/>
      <c r="J31" s="284"/>
      <c r="K31" s="284"/>
      <c r="L31" s="284"/>
      <c r="M31" s="284"/>
      <c r="N31" s="284"/>
      <c r="O31" s="282">
        <f t="shared" si="4"/>
        <v>0</v>
      </c>
    </row>
    <row r="32" spans="1:15" ht="18" customHeight="1" x14ac:dyDescent="0.4">
      <c r="A32" s="504"/>
      <c r="B32" s="235"/>
      <c r="C32" s="218"/>
      <c r="D32" s="296" t="s">
        <v>48</v>
      </c>
      <c r="E32" s="218"/>
      <c r="F32" s="223"/>
      <c r="G32" s="224"/>
      <c r="H32" s="234">
        <f t="shared" si="3"/>
        <v>0</v>
      </c>
      <c r="I32" s="284"/>
      <c r="J32" s="284"/>
      <c r="K32" s="284"/>
      <c r="L32" s="284"/>
      <c r="M32" s="284"/>
      <c r="N32" s="284"/>
      <c r="O32" s="282">
        <f t="shared" si="4"/>
        <v>0</v>
      </c>
    </row>
    <row r="33" spans="1:20" ht="18" customHeight="1" x14ac:dyDescent="0.4">
      <c r="A33" s="504"/>
      <c r="B33" s="235"/>
      <c r="C33" s="218"/>
      <c r="D33" s="296" t="s">
        <v>49</v>
      </c>
      <c r="E33" s="218"/>
      <c r="F33" s="223"/>
      <c r="G33" s="224"/>
      <c r="H33" s="234">
        <f t="shared" si="3"/>
        <v>0</v>
      </c>
      <c r="I33" s="284"/>
      <c r="J33" s="284"/>
      <c r="K33" s="284"/>
      <c r="L33" s="284"/>
      <c r="M33" s="284"/>
      <c r="N33" s="284"/>
      <c r="O33" s="282">
        <f t="shared" si="4"/>
        <v>0</v>
      </c>
    </row>
    <row r="34" spans="1:20" ht="18" customHeight="1" x14ac:dyDescent="0.4">
      <c r="A34" s="504"/>
      <c r="B34" s="235"/>
      <c r="C34" s="218"/>
      <c r="D34" s="296" t="s">
        <v>50</v>
      </c>
      <c r="E34" s="218"/>
      <c r="F34" s="223"/>
      <c r="G34" s="224"/>
      <c r="H34" s="234">
        <f t="shared" si="3"/>
        <v>0</v>
      </c>
      <c r="I34" s="284"/>
      <c r="J34" s="284"/>
      <c r="K34" s="284"/>
      <c r="L34" s="284"/>
      <c r="M34" s="284"/>
      <c r="N34" s="284"/>
      <c r="O34" s="282">
        <f t="shared" si="4"/>
        <v>0</v>
      </c>
    </row>
    <row r="35" spans="1:20" ht="18" customHeight="1" x14ac:dyDescent="0.4">
      <c r="A35" s="504"/>
      <c r="B35" s="235"/>
      <c r="C35" s="218"/>
      <c r="D35" s="296" t="s">
        <v>51</v>
      </c>
      <c r="E35" s="218"/>
      <c r="F35" s="223"/>
      <c r="G35" s="224"/>
      <c r="H35" s="234">
        <f t="shared" si="3"/>
        <v>0</v>
      </c>
      <c r="I35" s="284"/>
      <c r="J35" s="284"/>
      <c r="K35" s="284"/>
      <c r="L35" s="284"/>
      <c r="M35" s="284"/>
      <c r="N35" s="284"/>
      <c r="O35" s="282">
        <f t="shared" si="4"/>
        <v>0</v>
      </c>
    </row>
    <row r="36" spans="1:20" ht="18" customHeight="1" x14ac:dyDescent="0.4">
      <c r="A36" s="505"/>
      <c r="B36" s="235"/>
      <c r="C36" s="218"/>
      <c r="D36" s="296" t="s">
        <v>52</v>
      </c>
      <c r="E36" s="218"/>
      <c r="F36" s="223"/>
      <c r="G36" s="224"/>
      <c r="H36" s="234">
        <f t="shared" si="3"/>
        <v>0</v>
      </c>
      <c r="I36" s="284"/>
      <c r="J36" s="284"/>
      <c r="K36" s="284"/>
      <c r="L36" s="284"/>
      <c r="M36" s="284"/>
      <c r="N36" s="284"/>
      <c r="O36" s="282">
        <f t="shared" si="4"/>
        <v>0</v>
      </c>
    </row>
    <row r="37" spans="1:20" ht="18" customHeight="1" x14ac:dyDescent="0.4">
      <c r="A37" s="310"/>
      <c r="B37" s="235"/>
      <c r="C37" s="235"/>
      <c r="D37" s="311"/>
      <c r="E37" s="318" t="s">
        <v>53</v>
      </c>
      <c r="F37" s="312"/>
      <c r="G37" s="309"/>
      <c r="H37" s="305">
        <f>SUM(H31:H36)</f>
        <v>0</v>
      </c>
      <c r="I37" s="284">
        <f>SUM(I31:I36)</f>
        <v>0</v>
      </c>
      <c r="J37" s="284">
        <f t="shared" ref="J37:N37" si="7">SUM(J31:J36)</f>
        <v>0</v>
      </c>
      <c r="K37" s="284">
        <f t="shared" si="7"/>
        <v>0</v>
      </c>
      <c r="L37" s="284">
        <f t="shared" si="7"/>
        <v>0</v>
      </c>
      <c r="M37" s="284">
        <f t="shared" si="7"/>
        <v>0</v>
      </c>
      <c r="N37" s="284">
        <f t="shared" si="7"/>
        <v>0</v>
      </c>
      <c r="O37" s="282">
        <f>SUM(I37:N37)</f>
        <v>0</v>
      </c>
    </row>
    <row r="38" spans="1:20" ht="18" customHeight="1" x14ac:dyDescent="0.4">
      <c r="A38" s="503" t="s">
        <v>54</v>
      </c>
      <c r="B38" s="235"/>
      <c r="C38" s="218"/>
      <c r="D38" s="459" t="s">
        <v>55</v>
      </c>
      <c r="E38" s="218"/>
      <c r="F38" s="223"/>
      <c r="G38" s="224"/>
      <c r="H38" s="234">
        <f t="shared" si="3"/>
        <v>0</v>
      </c>
      <c r="I38" s="284"/>
      <c r="J38" s="284"/>
      <c r="K38" s="284"/>
      <c r="L38" s="284"/>
      <c r="M38" s="284"/>
      <c r="N38" s="284"/>
      <c r="O38" s="282">
        <f t="shared" si="4"/>
        <v>0</v>
      </c>
    </row>
    <row r="39" spans="1:20" ht="18" customHeight="1" x14ac:dyDescent="0.4">
      <c r="A39" s="504"/>
      <c r="B39" s="235"/>
      <c r="C39" s="218"/>
      <c r="D39" s="460"/>
      <c r="E39" s="218"/>
      <c r="F39" s="223"/>
      <c r="G39" s="224"/>
      <c r="H39" s="234">
        <f t="shared" si="3"/>
        <v>0</v>
      </c>
      <c r="I39" s="284"/>
      <c r="J39" s="284"/>
      <c r="K39" s="284"/>
      <c r="L39" s="284"/>
      <c r="M39" s="284"/>
      <c r="N39" s="284"/>
      <c r="O39" s="282">
        <f t="shared" si="4"/>
        <v>0</v>
      </c>
    </row>
    <row r="40" spans="1:20" ht="18" customHeight="1" x14ac:dyDescent="0.4">
      <c r="A40" s="504"/>
      <c r="B40" s="235"/>
      <c r="C40" s="218"/>
      <c r="D40" s="461"/>
      <c r="E40" s="218"/>
      <c r="F40" s="223"/>
      <c r="G40" s="224"/>
      <c r="H40" s="234">
        <f t="shared" si="3"/>
        <v>0</v>
      </c>
      <c r="I40" s="284"/>
      <c r="J40" s="284"/>
      <c r="K40" s="284"/>
      <c r="L40" s="284"/>
      <c r="M40" s="284"/>
      <c r="N40" s="284"/>
      <c r="O40" s="282">
        <f t="shared" si="4"/>
        <v>0</v>
      </c>
    </row>
    <row r="41" spans="1:20" ht="18" customHeight="1" x14ac:dyDescent="0.4">
      <c r="A41" s="504"/>
      <c r="B41" s="235"/>
      <c r="C41" s="218"/>
      <c r="D41" s="296" t="s">
        <v>56</v>
      </c>
      <c r="E41" s="218"/>
      <c r="F41" s="223"/>
      <c r="G41" s="224"/>
      <c r="H41" s="234">
        <f t="shared" si="3"/>
        <v>0</v>
      </c>
      <c r="I41" s="284"/>
      <c r="J41" s="284"/>
      <c r="K41" s="284"/>
      <c r="L41" s="284"/>
      <c r="M41" s="284"/>
      <c r="N41" s="284"/>
      <c r="O41" s="282">
        <f t="shared" si="4"/>
        <v>0</v>
      </c>
    </row>
    <row r="42" spans="1:20" ht="18" customHeight="1" x14ac:dyDescent="0.4">
      <c r="A42" s="504"/>
      <c r="B42" s="235"/>
      <c r="C42" s="218"/>
      <c r="D42" s="459" t="s">
        <v>40</v>
      </c>
      <c r="E42" s="218"/>
      <c r="F42" s="223"/>
      <c r="G42" s="224"/>
      <c r="H42" s="234">
        <f t="shared" si="3"/>
        <v>0</v>
      </c>
      <c r="I42" s="284"/>
      <c r="J42" s="284"/>
      <c r="K42" s="284"/>
      <c r="L42" s="284"/>
      <c r="M42" s="284"/>
      <c r="N42" s="284"/>
      <c r="O42" s="282">
        <f t="shared" si="4"/>
        <v>0</v>
      </c>
    </row>
    <row r="43" spans="1:20" ht="18" customHeight="1" x14ac:dyDescent="0.4">
      <c r="A43" s="505"/>
      <c r="B43" s="235"/>
      <c r="C43" s="218"/>
      <c r="D43" s="461"/>
      <c r="E43" s="218"/>
      <c r="F43" s="223"/>
      <c r="G43" s="224"/>
      <c r="H43" s="234">
        <f t="shared" si="3"/>
        <v>0</v>
      </c>
      <c r="I43" s="243"/>
      <c r="J43" s="243"/>
      <c r="K43" s="243"/>
      <c r="L43" s="243"/>
      <c r="M43" s="243"/>
      <c r="N43" s="243"/>
      <c r="O43" s="282">
        <f t="shared" si="4"/>
        <v>0</v>
      </c>
      <c r="P43" s="5"/>
      <c r="Q43" s="5"/>
      <c r="R43" s="5"/>
      <c r="S43" s="5"/>
      <c r="T43" s="5"/>
    </row>
    <row r="44" spans="1:20" ht="18" customHeight="1" x14ac:dyDescent="0.4">
      <c r="A44" s="313"/>
      <c r="B44" s="235"/>
      <c r="C44" s="235"/>
      <c r="D44" s="307"/>
      <c r="E44" s="318" t="s">
        <v>58</v>
      </c>
      <c r="F44" s="312"/>
      <c r="G44" s="309"/>
      <c r="H44" s="305">
        <f>SUM(H38:H43)</f>
        <v>0</v>
      </c>
      <c r="I44" s="243">
        <f>SUM(I38:I43)</f>
        <v>0</v>
      </c>
      <c r="J44" s="243">
        <f t="shared" ref="J44:N44" si="8">SUM(J38:J43)</f>
        <v>0</v>
      </c>
      <c r="K44" s="243">
        <f t="shared" si="8"/>
        <v>0</v>
      </c>
      <c r="L44" s="243">
        <f t="shared" si="8"/>
        <v>0</v>
      </c>
      <c r="M44" s="243">
        <f t="shared" si="8"/>
        <v>0</v>
      </c>
      <c r="N44" s="243">
        <f t="shared" si="8"/>
        <v>0</v>
      </c>
      <c r="O44" s="282">
        <f>SUM(I44:N44)</f>
        <v>0</v>
      </c>
      <c r="P44" s="5"/>
      <c r="Q44" s="5"/>
      <c r="R44" s="5"/>
      <c r="S44" s="5"/>
      <c r="T44" s="5"/>
    </row>
    <row r="45" spans="1:20" ht="18" customHeight="1" x14ac:dyDescent="0.4">
      <c r="A45" s="507" t="s">
        <v>59</v>
      </c>
      <c r="B45" s="235"/>
      <c r="C45" s="218"/>
      <c r="D45" s="296" t="s">
        <v>60</v>
      </c>
      <c r="E45" s="218"/>
      <c r="F45" s="223"/>
      <c r="G45" s="224"/>
      <c r="H45" s="234">
        <f t="shared" si="3"/>
        <v>0</v>
      </c>
      <c r="I45" s="243"/>
      <c r="J45" s="243"/>
      <c r="K45" s="243"/>
      <c r="L45" s="243"/>
      <c r="M45" s="243"/>
      <c r="N45" s="243"/>
      <c r="O45" s="282">
        <f t="shared" si="4"/>
        <v>0</v>
      </c>
      <c r="P45" s="5"/>
      <c r="Q45" s="5"/>
      <c r="R45" s="5"/>
      <c r="S45" s="5"/>
      <c r="T45" s="5"/>
    </row>
    <row r="46" spans="1:20" ht="18" customHeight="1" x14ac:dyDescent="0.4">
      <c r="A46" s="507"/>
      <c r="B46" s="235"/>
      <c r="C46" s="218"/>
      <c r="D46" s="296" t="s">
        <v>61</v>
      </c>
      <c r="E46" s="218"/>
      <c r="F46" s="223"/>
      <c r="G46" s="224"/>
      <c r="H46" s="234">
        <f t="shared" si="3"/>
        <v>0</v>
      </c>
      <c r="I46" s="243"/>
      <c r="J46" s="243"/>
      <c r="K46" s="243"/>
      <c r="L46" s="243"/>
      <c r="M46" s="243"/>
      <c r="N46" s="243"/>
      <c r="O46" s="282">
        <f t="shared" si="4"/>
        <v>0</v>
      </c>
      <c r="P46" s="5"/>
      <c r="Q46" s="5"/>
      <c r="R46" s="5"/>
      <c r="S46" s="5"/>
      <c r="T46" s="5"/>
    </row>
    <row r="47" spans="1:20" ht="18" customHeight="1" x14ac:dyDescent="0.4">
      <c r="A47" s="507"/>
      <c r="B47" s="235"/>
      <c r="C47" s="218"/>
      <c r="D47" s="296" t="s">
        <v>62</v>
      </c>
      <c r="E47" s="218"/>
      <c r="F47" s="223"/>
      <c r="G47" s="224"/>
      <c r="H47" s="234">
        <f t="shared" si="3"/>
        <v>0</v>
      </c>
      <c r="I47" s="243"/>
      <c r="J47" s="243"/>
      <c r="K47" s="243"/>
      <c r="L47" s="243"/>
      <c r="M47" s="243"/>
      <c r="N47" s="243"/>
      <c r="O47" s="282">
        <f t="shared" si="4"/>
        <v>0</v>
      </c>
      <c r="P47" s="5"/>
      <c r="Q47" s="5"/>
      <c r="R47" s="5"/>
      <c r="S47" s="5"/>
      <c r="T47" s="5"/>
    </row>
    <row r="48" spans="1:20" ht="18" customHeight="1" x14ac:dyDescent="0.4">
      <c r="A48" s="507"/>
      <c r="B48" s="235"/>
      <c r="C48" s="218"/>
      <c r="D48" s="296" t="s">
        <v>63</v>
      </c>
      <c r="E48" s="218"/>
      <c r="F48" s="223"/>
      <c r="G48" s="224"/>
      <c r="H48" s="234">
        <f t="shared" si="3"/>
        <v>0</v>
      </c>
      <c r="I48" s="243"/>
      <c r="J48" s="243"/>
      <c r="K48" s="243"/>
      <c r="L48" s="243"/>
      <c r="M48" s="243"/>
      <c r="N48" s="243"/>
      <c r="O48" s="282">
        <f t="shared" si="4"/>
        <v>0</v>
      </c>
      <c r="P48" s="5"/>
      <c r="Q48" s="5"/>
      <c r="R48" s="5"/>
      <c r="S48" s="5"/>
      <c r="T48" s="5"/>
    </row>
    <row r="49" spans="1:20" ht="18" customHeight="1" x14ac:dyDescent="0.4">
      <c r="A49" s="507"/>
      <c r="B49" s="235"/>
      <c r="C49" s="218"/>
      <c r="D49" s="296" t="s">
        <v>64</v>
      </c>
      <c r="E49" s="218"/>
      <c r="F49" s="223"/>
      <c r="G49" s="224"/>
      <c r="H49" s="234">
        <f t="shared" si="3"/>
        <v>0</v>
      </c>
      <c r="I49" s="243"/>
      <c r="J49" s="243"/>
      <c r="K49" s="243"/>
      <c r="L49" s="243"/>
      <c r="M49" s="243"/>
      <c r="N49" s="243"/>
      <c r="O49" s="282">
        <f t="shared" si="4"/>
        <v>0</v>
      </c>
      <c r="P49" s="5"/>
      <c r="Q49" s="5"/>
      <c r="R49" s="5"/>
      <c r="S49" s="5"/>
      <c r="T49" s="5"/>
    </row>
    <row r="50" spans="1:20" ht="18" customHeight="1" x14ac:dyDescent="0.4">
      <c r="A50" s="507"/>
      <c r="B50" s="235"/>
      <c r="C50" s="218"/>
      <c r="D50" s="296" t="s">
        <v>65</v>
      </c>
      <c r="E50" s="218"/>
      <c r="F50" s="223"/>
      <c r="G50" s="224"/>
      <c r="H50" s="234">
        <f t="shared" si="3"/>
        <v>0</v>
      </c>
      <c r="I50" s="243"/>
      <c r="J50" s="243"/>
      <c r="K50" s="243"/>
      <c r="L50" s="243"/>
      <c r="M50" s="243"/>
      <c r="N50" s="243"/>
      <c r="O50" s="282">
        <f t="shared" si="4"/>
        <v>0</v>
      </c>
      <c r="P50" s="5"/>
      <c r="Q50" s="5"/>
      <c r="R50" s="5"/>
      <c r="S50" s="5"/>
      <c r="T50" s="5"/>
    </row>
    <row r="51" spans="1:20" ht="18" customHeight="1" x14ac:dyDescent="0.4">
      <c r="A51" s="316"/>
      <c r="B51" s="235"/>
      <c r="C51" s="235"/>
      <c r="D51" s="317"/>
      <c r="E51" s="318" t="s">
        <v>66</v>
      </c>
      <c r="F51" s="312"/>
      <c r="G51" s="309"/>
      <c r="H51" s="305">
        <f>SUM(H45:H50)</f>
        <v>0</v>
      </c>
      <c r="I51" s="243">
        <f>SUM(I45:I50)</f>
        <v>0</v>
      </c>
      <c r="J51" s="243">
        <f t="shared" ref="J51:N51" si="9">SUM(J45:J50)</f>
        <v>0</v>
      </c>
      <c r="K51" s="243">
        <f t="shared" si="9"/>
        <v>0</v>
      </c>
      <c r="L51" s="243">
        <f t="shared" si="9"/>
        <v>0</v>
      </c>
      <c r="M51" s="243">
        <f t="shared" si="9"/>
        <v>0</v>
      </c>
      <c r="N51" s="243">
        <f t="shared" si="9"/>
        <v>0</v>
      </c>
      <c r="O51" s="282">
        <f>SUM(I51:N51)</f>
        <v>0</v>
      </c>
      <c r="P51" s="5"/>
      <c r="Q51" s="5"/>
      <c r="R51" s="5"/>
      <c r="S51" s="5"/>
      <c r="T51" s="5"/>
    </row>
    <row r="52" spans="1:20" ht="18" customHeight="1" x14ac:dyDescent="0.4">
      <c r="A52" s="503" t="s">
        <v>67</v>
      </c>
      <c r="B52" s="235"/>
      <c r="C52" s="218"/>
      <c r="D52" s="297" t="s">
        <v>68</v>
      </c>
      <c r="E52" s="218"/>
      <c r="F52" s="223"/>
      <c r="G52" s="224"/>
      <c r="H52" s="234">
        <f t="shared" si="3"/>
        <v>0</v>
      </c>
      <c r="I52" s="243"/>
      <c r="J52" s="243"/>
      <c r="K52" s="243"/>
      <c r="L52" s="243"/>
      <c r="M52" s="243"/>
      <c r="N52" s="243"/>
      <c r="O52" s="282">
        <f t="shared" si="4"/>
        <v>0</v>
      </c>
      <c r="P52" s="5"/>
      <c r="Q52" s="5"/>
      <c r="R52" s="5"/>
      <c r="S52" s="5"/>
      <c r="T52" s="5"/>
    </row>
    <row r="53" spans="1:20" ht="18" customHeight="1" x14ac:dyDescent="0.4">
      <c r="A53" s="504"/>
      <c r="B53" s="235"/>
      <c r="C53" s="218"/>
      <c r="D53" s="297" t="s">
        <v>69</v>
      </c>
      <c r="E53" s="218"/>
      <c r="F53" s="223"/>
      <c r="G53" s="224"/>
      <c r="H53" s="234">
        <f t="shared" si="3"/>
        <v>0</v>
      </c>
      <c r="I53" s="243"/>
      <c r="J53" s="243"/>
      <c r="K53" s="243"/>
      <c r="L53" s="243"/>
      <c r="M53" s="243"/>
      <c r="N53" s="243"/>
      <c r="O53" s="282">
        <f t="shared" si="4"/>
        <v>0</v>
      </c>
      <c r="P53" s="5"/>
      <c r="Q53" s="5"/>
      <c r="R53" s="5"/>
      <c r="S53" s="5"/>
      <c r="T53" s="5"/>
    </row>
    <row r="54" spans="1:20" ht="18" customHeight="1" x14ac:dyDescent="0.4">
      <c r="A54" s="504"/>
      <c r="B54" s="235"/>
      <c r="C54" s="218"/>
      <c r="D54" s="297" t="s">
        <v>70</v>
      </c>
      <c r="E54" s="218"/>
      <c r="F54" s="223"/>
      <c r="G54" s="224"/>
      <c r="H54" s="234">
        <f t="shared" si="3"/>
        <v>0</v>
      </c>
      <c r="I54" s="243"/>
      <c r="J54" s="243"/>
      <c r="K54" s="243"/>
      <c r="L54" s="243"/>
      <c r="M54" s="243"/>
      <c r="N54" s="243"/>
      <c r="O54" s="282">
        <f t="shared" si="4"/>
        <v>0</v>
      </c>
      <c r="P54" s="5"/>
      <c r="Q54" s="5"/>
      <c r="R54" s="5"/>
      <c r="S54" s="5"/>
      <c r="T54" s="5"/>
    </row>
    <row r="55" spans="1:20" ht="18" customHeight="1" x14ac:dyDescent="0.4">
      <c r="A55" s="504"/>
      <c r="B55" s="235"/>
      <c r="C55" s="218"/>
      <c r="D55" s="297" t="s">
        <v>71</v>
      </c>
      <c r="E55" s="218"/>
      <c r="F55" s="223"/>
      <c r="G55" s="224"/>
      <c r="H55" s="234">
        <f t="shared" si="3"/>
        <v>0</v>
      </c>
      <c r="I55" s="243"/>
      <c r="J55" s="243"/>
      <c r="K55" s="243"/>
      <c r="L55" s="243"/>
      <c r="M55" s="243"/>
      <c r="N55" s="243"/>
      <c r="O55" s="282">
        <f t="shared" si="4"/>
        <v>0</v>
      </c>
      <c r="P55" s="5"/>
      <c r="Q55" s="5"/>
      <c r="R55" s="5"/>
      <c r="S55" s="5"/>
      <c r="T55" s="5"/>
    </row>
    <row r="56" spans="1:20" ht="18" customHeight="1" x14ac:dyDescent="0.4">
      <c r="A56" s="504"/>
      <c r="B56" s="235"/>
      <c r="C56" s="218"/>
      <c r="D56" s="297" t="s">
        <v>72</v>
      </c>
      <c r="E56" s="218"/>
      <c r="F56" s="223"/>
      <c r="G56" s="224"/>
      <c r="H56" s="234">
        <f t="shared" si="3"/>
        <v>0</v>
      </c>
      <c r="I56" s="243"/>
      <c r="J56" s="243"/>
      <c r="K56" s="243"/>
      <c r="L56" s="243"/>
      <c r="M56" s="243"/>
      <c r="N56" s="243"/>
      <c r="O56" s="282">
        <f t="shared" si="4"/>
        <v>0</v>
      </c>
      <c r="P56" s="5"/>
      <c r="Q56" s="5"/>
      <c r="R56" s="5"/>
      <c r="S56" s="5"/>
      <c r="T56" s="5"/>
    </row>
    <row r="57" spans="1:20" ht="18" customHeight="1" x14ac:dyDescent="0.4">
      <c r="A57" s="505"/>
      <c r="B57" s="235"/>
      <c r="C57" s="218"/>
      <c r="D57" s="297" t="s">
        <v>73</v>
      </c>
      <c r="E57" s="218"/>
      <c r="F57" s="223"/>
      <c r="G57" s="224"/>
      <c r="H57" s="234">
        <f t="shared" si="3"/>
        <v>0</v>
      </c>
      <c r="I57" s="243"/>
      <c r="J57" s="243"/>
      <c r="K57" s="243"/>
      <c r="L57" s="243"/>
      <c r="M57" s="243"/>
      <c r="N57" s="243"/>
      <c r="O57" s="282">
        <f>SUM(I57:N57)</f>
        <v>0</v>
      </c>
      <c r="P57" s="5"/>
      <c r="Q57" s="5"/>
      <c r="R57" s="5"/>
      <c r="S57" s="5"/>
      <c r="T57" s="5"/>
    </row>
    <row r="58" spans="1:20" ht="18" customHeight="1" x14ac:dyDescent="0.4">
      <c r="A58" s="319"/>
      <c r="B58" s="235"/>
      <c r="C58" s="235"/>
      <c r="D58" s="320"/>
      <c r="E58" s="318" t="s">
        <v>74</v>
      </c>
      <c r="F58" s="312"/>
      <c r="G58" s="309"/>
      <c r="H58" s="305">
        <f>SUM(H52:H57)</f>
        <v>0</v>
      </c>
      <c r="I58" s="243">
        <f>SUM(I52:I57)</f>
        <v>0</v>
      </c>
      <c r="J58" s="243">
        <f t="shared" ref="J58:N58" si="10">SUM(J52:J57)</f>
        <v>0</v>
      </c>
      <c r="K58" s="243">
        <f t="shared" si="10"/>
        <v>0</v>
      </c>
      <c r="L58" s="243">
        <f t="shared" si="10"/>
        <v>0</v>
      </c>
      <c r="M58" s="243">
        <f t="shared" si="10"/>
        <v>0</v>
      </c>
      <c r="N58" s="243">
        <f t="shared" si="10"/>
        <v>0</v>
      </c>
      <c r="O58" s="282">
        <f>SUM(I58:N58)</f>
        <v>0</v>
      </c>
      <c r="P58" s="5"/>
      <c r="Q58" s="5"/>
      <c r="R58" s="5"/>
      <c r="S58" s="5"/>
      <c r="T58" s="5"/>
    </row>
    <row r="59" spans="1:20" ht="18" customHeight="1" x14ac:dyDescent="0.4">
      <c r="A59" s="290" t="s">
        <v>76</v>
      </c>
      <c r="B59" s="237"/>
      <c r="C59" s="237"/>
      <c r="D59" s="298"/>
      <c r="E59" s="238" t="s">
        <v>75</v>
      </c>
      <c r="F59" s="227"/>
      <c r="G59" s="228"/>
      <c r="H59" s="239">
        <f>H23+H30+H37+H44+H51+H58</f>
        <v>14235</v>
      </c>
      <c r="I59" s="240">
        <f>I23+I30+I37+I44+I51+I58</f>
        <v>2740</v>
      </c>
      <c r="J59" s="240">
        <f>J23+J30+J37+J44+J51+J58</f>
        <v>4665</v>
      </c>
      <c r="K59" s="240">
        <f t="shared" ref="K59:N59" si="11">K23+K30+K37+K44+K51+K58</f>
        <v>2165</v>
      </c>
      <c r="L59" s="240">
        <f>L23+L30+L37+L44+L51+L58</f>
        <v>4665</v>
      </c>
      <c r="M59" s="240">
        <f t="shared" si="11"/>
        <v>0</v>
      </c>
      <c r="N59" s="240">
        <f t="shared" si="11"/>
        <v>0</v>
      </c>
      <c r="O59" s="241">
        <f>SUM(I59:N59)</f>
        <v>14235</v>
      </c>
      <c r="P59" s="5"/>
      <c r="Q59" s="5"/>
      <c r="R59" s="5"/>
      <c r="S59" s="5"/>
      <c r="T59" s="5"/>
    </row>
    <row r="60" spans="1:20" ht="18" customHeight="1" x14ac:dyDescent="0.35">
      <c r="A60" s="506" t="s">
        <v>77</v>
      </c>
      <c r="B60" s="235"/>
      <c r="C60" s="218"/>
      <c r="D60" s="459" t="s">
        <v>78</v>
      </c>
      <c r="E60" s="242"/>
      <c r="F60" s="223"/>
      <c r="G60" s="224"/>
      <c r="H60" s="234">
        <f>F60*G60</f>
        <v>0</v>
      </c>
      <c r="I60" s="243"/>
      <c r="J60" s="243"/>
      <c r="K60" s="243"/>
      <c r="L60" s="243"/>
      <c r="M60" s="243"/>
      <c r="N60" s="243"/>
      <c r="O60" s="244">
        <f>SUM(I60:N60)</f>
        <v>0</v>
      </c>
      <c r="P60" s="5"/>
      <c r="Q60" s="5"/>
      <c r="R60" s="5"/>
      <c r="S60" s="5"/>
      <c r="T60" s="5"/>
    </row>
    <row r="61" spans="1:20" ht="18" customHeight="1" x14ac:dyDescent="0.35">
      <c r="A61" s="506"/>
      <c r="B61" s="235"/>
      <c r="C61" s="218"/>
      <c r="D61" s="460"/>
      <c r="E61" s="242"/>
      <c r="F61" s="223"/>
      <c r="G61" s="224"/>
      <c r="H61" s="234">
        <f t="shared" ref="H61:H79" si="12">F61*G61</f>
        <v>0</v>
      </c>
      <c r="I61" s="243"/>
      <c r="J61" s="243"/>
      <c r="K61" s="243"/>
      <c r="L61" s="243"/>
      <c r="M61" s="243"/>
      <c r="N61" s="243"/>
      <c r="O61" s="244">
        <f t="shared" ref="O61:O79" si="13">SUM(I61:N61)</f>
        <v>0</v>
      </c>
      <c r="P61" s="5"/>
      <c r="Q61" s="5"/>
      <c r="R61" s="5"/>
      <c r="S61" s="5"/>
      <c r="T61" s="5"/>
    </row>
    <row r="62" spans="1:20" ht="18" customHeight="1" x14ac:dyDescent="0.35">
      <c r="A62" s="506"/>
      <c r="B62" s="235"/>
      <c r="C62" s="218"/>
      <c r="D62" s="461"/>
      <c r="E62" s="242"/>
      <c r="F62" s="223"/>
      <c r="G62" s="224"/>
      <c r="H62" s="234">
        <f t="shared" si="12"/>
        <v>0</v>
      </c>
      <c r="I62" s="243"/>
      <c r="J62" s="243"/>
      <c r="K62" s="243"/>
      <c r="L62" s="243"/>
      <c r="M62" s="243"/>
      <c r="N62" s="243"/>
      <c r="O62" s="244">
        <f t="shared" si="13"/>
        <v>0</v>
      </c>
      <c r="P62" s="5"/>
      <c r="Q62" s="5"/>
      <c r="R62" s="5"/>
      <c r="S62" s="5"/>
      <c r="T62" s="5"/>
    </row>
    <row r="63" spans="1:20" ht="18" customHeight="1" x14ac:dyDescent="0.35">
      <c r="A63" s="506"/>
      <c r="B63" s="235"/>
      <c r="C63" s="218"/>
      <c r="D63" s="459" t="s">
        <v>79</v>
      </c>
      <c r="E63" s="242"/>
      <c r="F63" s="223"/>
      <c r="G63" s="224"/>
      <c r="H63" s="234">
        <f t="shared" si="12"/>
        <v>0</v>
      </c>
      <c r="I63" s="243"/>
      <c r="J63" s="243"/>
      <c r="K63" s="243"/>
      <c r="L63" s="243"/>
      <c r="M63" s="243"/>
      <c r="N63" s="243"/>
      <c r="O63" s="244">
        <f t="shared" si="13"/>
        <v>0</v>
      </c>
      <c r="P63" s="5"/>
      <c r="Q63" s="5"/>
      <c r="R63" s="5"/>
      <c r="S63" s="5"/>
      <c r="T63" s="5"/>
    </row>
    <row r="64" spans="1:20" ht="18" customHeight="1" x14ac:dyDescent="0.35">
      <c r="A64" s="506"/>
      <c r="B64" s="235"/>
      <c r="C64" s="218"/>
      <c r="D64" s="460"/>
      <c r="E64" s="242"/>
      <c r="F64" s="223"/>
      <c r="G64" s="224"/>
      <c r="H64" s="234">
        <f t="shared" si="12"/>
        <v>0</v>
      </c>
      <c r="I64" s="243"/>
      <c r="J64" s="243"/>
      <c r="K64" s="243"/>
      <c r="L64" s="243"/>
      <c r="M64" s="243"/>
      <c r="N64" s="243"/>
      <c r="O64" s="244">
        <f t="shared" si="13"/>
        <v>0</v>
      </c>
      <c r="P64" s="5"/>
      <c r="Q64" s="5"/>
      <c r="R64" s="5"/>
      <c r="S64" s="5"/>
      <c r="T64" s="5"/>
    </row>
    <row r="65" spans="1:20" ht="18" customHeight="1" x14ac:dyDescent="0.35">
      <c r="A65" s="506"/>
      <c r="B65" s="235"/>
      <c r="C65" s="218"/>
      <c r="D65" s="461"/>
      <c r="E65" s="218"/>
      <c r="F65" s="223"/>
      <c r="G65" s="224"/>
      <c r="H65" s="234">
        <f t="shared" si="12"/>
        <v>0</v>
      </c>
      <c r="I65" s="243"/>
      <c r="J65" s="243"/>
      <c r="K65" s="243"/>
      <c r="L65" s="243"/>
      <c r="M65" s="243"/>
      <c r="N65" s="243"/>
      <c r="O65" s="244">
        <f t="shared" si="13"/>
        <v>0</v>
      </c>
      <c r="P65" s="5"/>
      <c r="Q65" s="5"/>
      <c r="R65" s="5"/>
      <c r="S65" s="5"/>
      <c r="T65" s="5"/>
    </row>
    <row r="66" spans="1:20" ht="18" customHeight="1" x14ac:dyDescent="0.35">
      <c r="A66" s="306"/>
      <c r="B66" s="235"/>
      <c r="C66" s="235"/>
      <c r="D66" s="321"/>
      <c r="E66" s="318" t="s">
        <v>80</v>
      </c>
      <c r="F66" s="312"/>
      <c r="G66" s="309"/>
      <c r="H66" s="305">
        <f>SUM(H60:H65)</f>
        <v>0</v>
      </c>
      <c r="I66" s="243">
        <f>SUM(I60:I65)</f>
        <v>0</v>
      </c>
      <c r="J66" s="243">
        <f t="shared" ref="J66:N66" si="14">SUM(J60:J65)</f>
        <v>0</v>
      </c>
      <c r="K66" s="243">
        <f t="shared" si="14"/>
        <v>0</v>
      </c>
      <c r="L66" s="243">
        <f t="shared" si="14"/>
        <v>0</v>
      </c>
      <c r="M66" s="243">
        <f t="shared" si="14"/>
        <v>0</v>
      </c>
      <c r="N66" s="243">
        <f t="shared" si="14"/>
        <v>0</v>
      </c>
      <c r="O66" s="244">
        <f>SUM(I66:N66)</f>
        <v>0</v>
      </c>
      <c r="P66" s="5"/>
      <c r="Q66" s="5"/>
      <c r="R66" s="5"/>
      <c r="S66" s="5"/>
      <c r="T66" s="5"/>
    </row>
    <row r="67" spans="1:20" ht="18" customHeight="1" x14ac:dyDescent="0.35">
      <c r="A67" s="503" t="s">
        <v>81</v>
      </c>
      <c r="B67" s="235"/>
      <c r="C67" s="218"/>
      <c r="D67" s="459" t="s">
        <v>82</v>
      </c>
      <c r="E67" s="218"/>
      <c r="F67" s="223"/>
      <c r="G67" s="224"/>
      <c r="H67" s="234">
        <f t="shared" si="12"/>
        <v>0</v>
      </c>
      <c r="I67" s="243"/>
      <c r="J67" s="243"/>
      <c r="K67" s="243"/>
      <c r="L67" s="243"/>
      <c r="M67" s="243"/>
      <c r="N67" s="243"/>
      <c r="O67" s="244">
        <f t="shared" si="13"/>
        <v>0</v>
      </c>
      <c r="P67" s="5"/>
      <c r="Q67" s="5"/>
      <c r="R67" s="5"/>
      <c r="S67" s="5"/>
      <c r="T67" s="5"/>
    </row>
    <row r="68" spans="1:20" ht="18" customHeight="1" x14ac:dyDescent="0.35">
      <c r="A68" s="504"/>
      <c r="B68" s="235"/>
      <c r="C68" s="218"/>
      <c r="D68" s="461"/>
      <c r="E68" s="218"/>
      <c r="F68" s="223"/>
      <c r="G68" s="224"/>
      <c r="H68" s="234">
        <f t="shared" si="12"/>
        <v>0</v>
      </c>
      <c r="I68" s="243"/>
      <c r="J68" s="243"/>
      <c r="K68" s="243"/>
      <c r="L68" s="243"/>
      <c r="M68" s="243"/>
      <c r="N68" s="243"/>
      <c r="O68" s="244">
        <f t="shared" si="13"/>
        <v>0</v>
      </c>
      <c r="P68" s="5"/>
      <c r="Q68" s="5"/>
      <c r="R68" s="5"/>
      <c r="S68" s="5"/>
      <c r="T68" s="5"/>
    </row>
    <row r="69" spans="1:20" ht="18" customHeight="1" x14ac:dyDescent="0.35">
      <c r="A69" s="504"/>
      <c r="B69" s="235"/>
      <c r="C69" s="218"/>
      <c r="D69" s="459" t="s">
        <v>83</v>
      </c>
      <c r="E69" s="218"/>
      <c r="F69" s="223"/>
      <c r="G69" s="224"/>
      <c r="H69" s="234">
        <f t="shared" si="12"/>
        <v>0</v>
      </c>
      <c r="I69" s="243"/>
      <c r="J69" s="243"/>
      <c r="K69" s="243"/>
      <c r="L69" s="243"/>
      <c r="M69" s="243"/>
      <c r="N69" s="243"/>
      <c r="O69" s="244">
        <f t="shared" si="13"/>
        <v>0</v>
      </c>
      <c r="P69" s="5"/>
      <c r="Q69" s="5"/>
      <c r="R69" s="5"/>
      <c r="S69" s="5"/>
      <c r="T69" s="5"/>
    </row>
    <row r="70" spans="1:20" ht="18" customHeight="1" x14ac:dyDescent="0.35">
      <c r="A70" s="504"/>
      <c r="B70" s="235"/>
      <c r="C70" s="218"/>
      <c r="D70" s="461"/>
      <c r="E70" s="218"/>
      <c r="F70" s="223"/>
      <c r="G70" s="224"/>
      <c r="H70" s="234">
        <f t="shared" si="12"/>
        <v>0</v>
      </c>
      <c r="I70" s="243"/>
      <c r="J70" s="243"/>
      <c r="K70" s="243"/>
      <c r="L70" s="243"/>
      <c r="M70" s="243"/>
      <c r="N70" s="243"/>
      <c r="O70" s="244">
        <f t="shared" si="13"/>
        <v>0</v>
      </c>
      <c r="P70" s="5"/>
      <c r="Q70" s="5"/>
      <c r="R70" s="5"/>
      <c r="S70" s="5"/>
      <c r="T70" s="5"/>
    </row>
    <row r="71" spans="1:20" ht="18" customHeight="1" x14ac:dyDescent="0.35">
      <c r="A71" s="504"/>
      <c r="B71" s="235"/>
      <c r="C71" s="218"/>
      <c r="D71" s="459" t="s">
        <v>84</v>
      </c>
      <c r="E71" s="218"/>
      <c r="F71" s="223"/>
      <c r="G71" s="224"/>
      <c r="H71" s="234">
        <f t="shared" si="12"/>
        <v>0</v>
      </c>
      <c r="I71" s="243"/>
      <c r="J71" s="243"/>
      <c r="K71" s="243"/>
      <c r="L71" s="243"/>
      <c r="M71" s="243"/>
      <c r="N71" s="243"/>
      <c r="O71" s="244">
        <f t="shared" si="13"/>
        <v>0</v>
      </c>
      <c r="P71" s="5"/>
      <c r="Q71" s="5"/>
      <c r="R71" s="5"/>
      <c r="S71" s="5"/>
      <c r="T71" s="5"/>
    </row>
    <row r="72" spans="1:20" ht="18" customHeight="1" x14ac:dyDescent="0.35">
      <c r="A72" s="505"/>
      <c r="B72" s="235"/>
      <c r="C72" s="218"/>
      <c r="D72" s="461"/>
      <c r="E72" s="218"/>
      <c r="F72" s="223"/>
      <c r="G72" s="224"/>
      <c r="H72" s="234">
        <f t="shared" si="12"/>
        <v>0</v>
      </c>
      <c r="I72" s="243"/>
      <c r="J72" s="243"/>
      <c r="K72" s="243"/>
      <c r="L72" s="243"/>
      <c r="M72" s="243"/>
      <c r="N72" s="243"/>
      <c r="O72" s="244">
        <f t="shared" si="13"/>
        <v>0</v>
      </c>
      <c r="P72" s="5"/>
      <c r="Q72" s="5"/>
      <c r="R72" s="5"/>
      <c r="S72" s="5"/>
      <c r="T72" s="5"/>
    </row>
    <row r="73" spans="1:20" ht="18" customHeight="1" x14ac:dyDescent="0.35">
      <c r="A73" s="322"/>
      <c r="B73" s="318"/>
      <c r="C73" s="318"/>
      <c r="D73" s="323"/>
      <c r="E73" s="318" t="s">
        <v>85</v>
      </c>
      <c r="F73" s="324"/>
      <c r="G73" s="325"/>
      <c r="H73" s="305">
        <f>SUM(H67:H72)</f>
        <v>0</v>
      </c>
      <c r="I73" s="243">
        <f>SUM(I67:I72)</f>
        <v>0</v>
      </c>
      <c r="J73" s="243">
        <f t="shared" ref="J73:N73" si="15">SUM(J67:J72)</f>
        <v>0</v>
      </c>
      <c r="K73" s="243">
        <f t="shared" si="15"/>
        <v>0</v>
      </c>
      <c r="L73" s="243">
        <f t="shared" si="15"/>
        <v>0</v>
      </c>
      <c r="M73" s="243">
        <f t="shared" si="15"/>
        <v>0</v>
      </c>
      <c r="N73" s="243">
        <f t="shared" si="15"/>
        <v>0</v>
      </c>
      <c r="O73" s="244">
        <f>SUM(I73:N73)</f>
        <v>0</v>
      </c>
      <c r="P73" s="5"/>
      <c r="Q73" s="5"/>
      <c r="R73" s="5"/>
      <c r="S73" s="5"/>
      <c r="T73" s="5"/>
    </row>
    <row r="74" spans="1:20" ht="18" customHeight="1" x14ac:dyDescent="0.35">
      <c r="A74" s="503" t="s">
        <v>86</v>
      </c>
      <c r="B74" s="235"/>
      <c r="C74" s="218"/>
      <c r="D74" s="296" t="s">
        <v>87</v>
      </c>
      <c r="E74" s="218"/>
      <c r="F74" s="223"/>
      <c r="G74" s="224"/>
      <c r="H74" s="234">
        <f t="shared" si="12"/>
        <v>0</v>
      </c>
      <c r="I74" s="243"/>
      <c r="J74" s="243"/>
      <c r="K74" s="243"/>
      <c r="L74" s="243"/>
      <c r="M74" s="243"/>
      <c r="N74" s="243"/>
      <c r="O74" s="244">
        <f t="shared" si="13"/>
        <v>0</v>
      </c>
      <c r="P74" s="5"/>
      <c r="Q74" s="5"/>
      <c r="R74" s="5"/>
      <c r="S74" s="5"/>
      <c r="T74" s="5"/>
    </row>
    <row r="75" spans="1:20" ht="18" customHeight="1" x14ac:dyDescent="0.35">
      <c r="A75" s="504"/>
      <c r="B75" s="235"/>
      <c r="C75" s="218"/>
      <c r="D75" s="296" t="s">
        <v>88</v>
      </c>
      <c r="E75" s="218"/>
      <c r="F75" s="223"/>
      <c r="G75" s="224"/>
      <c r="H75" s="234">
        <f t="shared" si="12"/>
        <v>0</v>
      </c>
      <c r="I75" s="243"/>
      <c r="J75" s="243"/>
      <c r="K75" s="243"/>
      <c r="L75" s="243"/>
      <c r="M75" s="243"/>
      <c r="N75" s="243"/>
      <c r="O75" s="244">
        <f t="shared" si="13"/>
        <v>0</v>
      </c>
      <c r="P75" s="5"/>
      <c r="Q75" s="5"/>
      <c r="R75" s="5"/>
      <c r="S75" s="5"/>
      <c r="T75" s="5"/>
    </row>
    <row r="76" spans="1:20" ht="18" customHeight="1" x14ac:dyDescent="0.35">
      <c r="A76" s="504"/>
      <c r="B76" s="235"/>
      <c r="C76" s="218"/>
      <c r="D76" s="296" t="s">
        <v>89</v>
      </c>
      <c r="E76" s="218"/>
      <c r="F76" s="223"/>
      <c r="G76" s="224"/>
      <c r="H76" s="234">
        <f t="shared" si="12"/>
        <v>0</v>
      </c>
      <c r="I76" s="243"/>
      <c r="J76" s="243"/>
      <c r="K76" s="243"/>
      <c r="L76" s="243"/>
      <c r="M76" s="243"/>
      <c r="N76" s="243"/>
      <c r="O76" s="244">
        <f t="shared" si="13"/>
        <v>0</v>
      </c>
      <c r="P76" s="5"/>
      <c r="Q76" s="5"/>
      <c r="R76" s="5"/>
      <c r="S76" s="5"/>
      <c r="T76" s="5"/>
    </row>
    <row r="77" spans="1:20" ht="18" customHeight="1" x14ac:dyDescent="0.35">
      <c r="A77" s="504"/>
      <c r="B77" s="235"/>
      <c r="C77" s="218"/>
      <c r="D77" s="296" t="s">
        <v>90</v>
      </c>
      <c r="E77" s="218"/>
      <c r="F77" s="223"/>
      <c r="G77" s="224"/>
      <c r="H77" s="234">
        <f t="shared" si="12"/>
        <v>0</v>
      </c>
      <c r="I77" s="243"/>
      <c r="J77" s="243"/>
      <c r="K77" s="243"/>
      <c r="L77" s="243"/>
      <c r="M77" s="243"/>
      <c r="N77" s="243"/>
      <c r="O77" s="244">
        <f t="shared" si="13"/>
        <v>0</v>
      </c>
      <c r="P77" s="5"/>
      <c r="Q77" s="5"/>
      <c r="R77" s="5"/>
      <c r="S77" s="5"/>
      <c r="T77" s="5"/>
    </row>
    <row r="78" spans="1:20" ht="18" customHeight="1" x14ac:dyDescent="0.35">
      <c r="A78" s="504"/>
      <c r="B78" s="235"/>
      <c r="C78" s="218"/>
      <c r="D78" s="296" t="s">
        <v>91</v>
      </c>
      <c r="E78" s="218"/>
      <c r="F78" s="223"/>
      <c r="G78" s="224"/>
      <c r="H78" s="234">
        <f t="shared" si="12"/>
        <v>0</v>
      </c>
      <c r="I78" s="243"/>
      <c r="J78" s="243"/>
      <c r="K78" s="243"/>
      <c r="L78" s="243"/>
      <c r="M78" s="243"/>
      <c r="N78" s="243"/>
      <c r="O78" s="244">
        <f t="shared" si="13"/>
        <v>0</v>
      </c>
      <c r="P78" s="5"/>
      <c r="Q78" s="5"/>
      <c r="R78" s="5"/>
      <c r="S78" s="5"/>
      <c r="T78" s="5"/>
    </row>
    <row r="79" spans="1:20" ht="18" customHeight="1" x14ac:dyDescent="0.35">
      <c r="A79" s="505"/>
      <c r="B79" s="235"/>
      <c r="C79" s="218"/>
      <c r="D79" s="296" t="s">
        <v>92</v>
      </c>
      <c r="E79" s="218"/>
      <c r="F79" s="223"/>
      <c r="G79" s="224"/>
      <c r="H79" s="234">
        <f t="shared" si="12"/>
        <v>0</v>
      </c>
      <c r="I79" s="243"/>
      <c r="J79" s="243"/>
      <c r="K79" s="243"/>
      <c r="L79" s="243"/>
      <c r="M79" s="243"/>
      <c r="N79" s="243"/>
      <c r="O79" s="244">
        <f t="shared" si="13"/>
        <v>0</v>
      </c>
      <c r="P79" s="5"/>
      <c r="Q79" s="5"/>
      <c r="R79" s="5"/>
      <c r="S79" s="5"/>
      <c r="T79" s="5"/>
    </row>
    <row r="80" spans="1:20" ht="18" customHeight="1" x14ac:dyDescent="0.35">
      <c r="A80" s="326"/>
      <c r="B80" s="318"/>
      <c r="C80" s="318"/>
      <c r="D80" s="327"/>
      <c r="E80" s="318" t="s">
        <v>93</v>
      </c>
      <c r="F80" s="324"/>
      <c r="G80" s="325"/>
      <c r="H80" s="305">
        <f>SUM(H74:H79)</f>
        <v>0</v>
      </c>
      <c r="I80" s="243">
        <f>SUM(I74:I79)</f>
        <v>0</v>
      </c>
      <c r="J80" s="243">
        <f t="shared" ref="J80:M80" si="16">SUM(J74:J79)</f>
        <v>0</v>
      </c>
      <c r="K80" s="243">
        <f t="shared" si="16"/>
        <v>0</v>
      </c>
      <c r="L80" s="243">
        <f t="shared" si="16"/>
        <v>0</v>
      </c>
      <c r="M80" s="243">
        <f t="shared" si="16"/>
        <v>0</v>
      </c>
      <c r="N80" s="243">
        <f>SUM(N74:N79)</f>
        <v>0</v>
      </c>
      <c r="O80" s="244">
        <f>SUM(I80:N80)</f>
        <v>0</v>
      </c>
      <c r="P80" s="5"/>
      <c r="Q80" s="5"/>
      <c r="R80" s="5"/>
      <c r="S80" s="5"/>
      <c r="T80" s="5"/>
    </row>
    <row r="81" spans="1:20" ht="18" customHeight="1" x14ac:dyDescent="0.4">
      <c r="A81" s="290" t="s">
        <v>95</v>
      </c>
      <c r="B81" s="237"/>
      <c r="C81" s="237"/>
      <c r="D81" s="298"/>
      <c r="E81" s="238" t="s">
        <v>94</v>
      </c>
      <c r="F81" s="227"/>
      <c r="G81" s="228"/>
      <c r="H81" s="239">
        <f>H66+H73+H80</f>
        <v>0</v>
      </c>
      <c r="I81" s="240">
        <f>I66+I73+I80</f>
        <v>0</v>
      </c>
      <c r="J81" s="240">
        <f t="shared" ref="J81:N81" si="17">J66+J73+J80</f>
        <v>0</v>
      </c>
      <c r="K81" s="240">
        <f t="shared" si="17"/>
        <v>0</v>
      </c>
      <c r="L81" s="240">
        <f t="shared" si="17"/>
        <v>0</v>
      </c>
      <c r="M81" s="240">
        <f>M66+M73+M80</f>
        <v>0</v>
      </c>
      <c r="N81" s="240">
        <f t="shared" si="17"/>
        <v>0</v>
      </c>
      <c r="O81" s="241">
        <f>SUM(I81:N81)</f>
        <v>0</v>
      </c>
      <c r="P81" s="5"/>
      <c r="Q81" s="5"/>
      <c r="R81" s="5"/>
      <c r="S81" s="5"/>
      <c r="T81" s="5"/>
    </row>
    <row r="82" spans="1:20" ht="18" customHeight="1" x14ac:dyDescent="0.35">
      <c r="A82" s="503" t="s">
        <v>96</v>
      </c>
      <c r="B82" s="235"/>
      <c r="C82" s="218"/>
      <c r="D82" s="296" t="s">
        <v>97</v>
      </c>
      <c r="E82" s="218"/>
      <c r="F82" s="223"/>
      <c r="G82" s="224"/>
      <c r="H82" s="234">
        <f>F82*G82</f>
        <v>0</v>
      </c>
      <c r="I82" s="243"/>
      <c r="J82" s="243"/>
      <c r="K82" s="243"/>
      <c r="L82" s="243"/>
      <c r="M82" s="243"/>
      <c r="N82" s="243"/>
      <c r="O82" s="244">
        <f>SUM(I82:N82)</f>
        <v>0</v>
      </c>
      <c r="P82" s="5"/>
      <c r="Q82" s="5"/>
      <c r="R82" s="5"/>
      <c r="S82" s="5"/>
      <c r="T82" s="5"/>
    </row>
    <row r="83" spans="1:20" ht="18" customHeight="1" x14ac:dyDescent="0.35">
      <c r="A83" s="504"/>
      <c r="B83" s="235"/>
      <c r="C83" s="218"/>
      <c r="D83" s="296" t="s">
        <v>98</v>
      </c>
      <c r="E83" s="218"/>
      <c r="F83" s="223"/>
      <c r="G83" s="224"/>
      <c r="H83" s="234">
        <f t="shared" ref="H83:H108" si="18">F83*G83</f>
        <v>0</v>
      </c>
      <c r="I83" s="243"/>
      <c r="J83" s="243"/>
      <c r="K83" s="243"/>
      <c r="L83" s="243"/>
      <c r="M83" s="243"/>
      <c r="N83" s="243"/>
      <c r="O83" s="244">
        <f t="shared" ref="O83:O108" si="19">SUM(I83:N83)</f>
        <v>0</v>
      </c>
      <c r="P83" s="5"/>
      <c r="Q83" s="5"/>
      <c r="R83" s="5"/>
      <c r="S83" s="5"/>
      <c r="T83" s="5"/>
    </row>
    <row r="84" spans="1:20" ht="18" customHeight="1" x14ac:dyDescent="0.35">
      <c r="A84" s="504"/>
      <c r="B84" s="235"/>
      <c r="C84" s="218"/>
      <c r="D84" s="296" t="s">
        <v>99</v>
      </c>
      <c r="E84" s="218"/>
      <c r="F84" s="223"/>
      <c r="G84" s="224"/>
      <c r="H84" s="234">
        <f t="shared" si="18"/>
        <v>0</v>
      </c>
      <c r="I84" s="243"/>
      <c r="J84" s="243"/>
      <c r="K84" s="243"/>
      <c r="L84" s="243"/>
      <c r="M84" s="243"/>
      <c r="N84" s="243"/>
      <c r="O84" s="244">
        <f t="shared" si="19"/>
        <v>0</v>
      </c>
      <c r="P84" s="5"/>
      <c r="Q84" s="5"/>
      <c r="R84" s="5"/>
      <c r="S84" s="5"/>
      <c r="T84" s="5"/>
    </row>
    <row r="85" spans="1:20" ht="18" customHeight="1" x14ac:dyDescent="0.35">
      <c r="A85" s="504"/>
      <c r="B85" s="235"/>
      <c r="C85" s="218"/>
      <c r="D85" s="296" t="s">
        <v>100</v>
      </c>
      <c r="E85" s="218"/>
      <c r="F85" s="223"/>
      <c r="G85" s="224"/>
      <c r="H85" s="234">
        <f t="shared" si="18"/>
        <v>0</v>
      </c>
      <c r="I85" s="243"/>
      <c r="J85" s="243"/>
      <c r="K85" s="243"/>
      <c r="L85" s="243"/>
      <c r="M85" s="243"/>
      <c r="N85" s="243"/>
      <c r="O85" s="244">
        <f t="shared" si="19"/>
        <v>0</v>
      </c>
      <c r="P85" s="5"/>
      <c r="Q85" s="5"/>
      <c r="R85" s="5"/>
      <c r="S85" s="5"/>
      <c r="T85" s="5"/>
    </row>
    <row r="86" spans="1:20" ht="18" customHeight="1" x14ac:dyDescent="0.35">
      <c r="A86" s="504"/>
      <c r="B86" s="235"/>
      <c r="C86" s="218"/>
      <c r="D86" s="296" t="s">
        <v>101</v>
      </c>
      <c r="E86" s="218"/>
      <c r="F86" s="223"/>
      <c r="G86" s="224"/>
      <c r="H86" s="234">
        <f t="shared" si="18"/>
        <v>0</v>
      </c>
      <c r="I86" s="243"/>
      <c r="J86" s="243"/>
      <c r="K86" s="243"/>
      <c r="L86" s="243"/>
      <c r="M86" s="243"/>
      <c r="N86" s="243"/>
      <c r="O86" s="244">
        <f t="shared" si="19"/>
        <v>0</v>
      </c>
      <c r="P86" s="5"/>
      <c r="Q86" s="5"/>
      <c r="R86" s="5"/>
      <c r="S86" s="5"/>
      <c r="T86" s="5"/>
    </row>
    <row r="87" spans="1:20" ht="18" customHeight="1" x14ac:dyDescent="0.35">
      <c r="A87" s="505"/>
      <c r="B87" s="235"/>
      <c r="C87" s="218"/>
      <c r="D87" s="296" t="s">
        <v>102</v>
      </c>
      <c r="E87" s="218"/>
      <c r="F87" s="223"/>
      <c r="G87" s="224"/>
      <c r="H87" s="234">
        <f t="shared" si="18"/>
        <v>0</v>
      </c>
      <c r="I87" s="243"/>
      <c r="J87" s="243"/>
      <c r="K87" s="243"/>
      <c r="L87" s="243"/>
      <c r="M87" s="243"/>
      <c r="N87" s="243"/>
      <c r="O87" s="244">
        <f t="shared" si="19"/>
        <v>0</v>
      </c>
      <c r="P87" s="5"/>
      <c r="Q87" s="5"/>
      <c r="R87" s="5"/>
      <c r="S87" s="5"/>
      <c r="T87" s="5"/>
    </row>
    <row r="88" spans="1:20" ht="18" customHeight="1" x14ac:dyDescent="0.35">
      <c r="A88" s="310"/>
      <c r="B88" s="235"/>
      <c r="C88" s="235"/>
      <c r="D88" s="317"/>
      <c r="E88" s="318" t="s">
        <v>103</v>
      </c>
      <c r="F88" s="312"/>
      <c r="G88" s="309"/>
      <c r="H88" s="305">
        <f>SUM(H82:H87)</f>
        <v>0</v>
      </c>
      <c r="I88" s="243">
        <f>SUM(I82:I87)</f>
        <v>0</v>
      </c>
      <c r="J88" s="243">
        <f t="shared" ref="J88:N88" si="20">SUM(J82:J87)</f>
        <v>0</v>
      </c>
      <c r="K88" s="243">
        <f t="shared" si="20"/>
        <v>0</v>
      </c>
      <c r="L88" s="243">
        <f t="shared" si="20"/>
        <v>0</v>
      </c>
      <c r="M88" s="243">
        <f t="shared" si="20"/>
        <v>0</v>
      </c>
      <c r="N88" s="243">
        <f t="shared" si="20"/>
        <v>0</v>
      </c>
      <c r="O88" s="244">
        <f>SUM(I88:N88)</f>
        <v>0</v>
      </c>
      <c r="P88" s="5"/>
      <c r="Q88" s="5"/>
      <c r="R88" s="5"/>
      <c r="S88" s="5"/>
      <c r="T88" s="5"/>
    </row>
    <row r="89" spans="1:20" ht="18" customHeight="1" x14ac:dyDescent="0.35">
      <c r="A89" s="503" t="s">
        <v>104</v>
      </c>
      <c r="B89" s="235"/>
      <c r="C89" s="218"/>
      <c r="D89" s="218" t="s">
        <v>105</v>
      </c>
      <c r="E89" s="218"/>
      <c r="F89" s="223"/>
      <c r="G89" s="224"/>
      <c r="H89" s="234">
        <f t="shared" si="18"/>
        <v>0</v>
      </c>
      <c r="I89" s="243"/>
      <c r="J89" s="243"/>
      <c r="K89" s="243"/>
      <c r="L89" s="243"/>
      <c r="M89" s="243"/>
      <c r="N89" s="243"/>
      <c r="O89" s="244">
        <f t="shared" si="19"/>
        <v>0</v>
      </c>
      <c r="P89" s="5"/>
      <c r="Q89" s="5"/>
      <c r="R89" s="5"/>
      <c r="S89" s="5"/>
      <c r="T89" s="5"/>
    </row>
    <row r="90" spans="1:20" ht="18" customHeight="1" x14ac:dyDescent="0.35">
      <c r="A90" s="504"/>
      <c r="B90" s="235"/>
      <c r="C90" s="218"/>
      <c r="D90" s="296" t="s">
        <v>106</v>
      </c>
      <c r="E90" s="218"/>
      <c r="F90" s="223"/>
      <c r="G90" s="224"/>
      <c r="H90" s="234">
        <f t="shared" si="18"/>
        <v>0</v>
      </c>
      <c r="I90" s="243"/>
      <c r="J90" s="243"/>
      <c r="K90" s="243"/>
      <c r="L90" s="243"/>
      <c r="M90" s="243"/>
      <c r="N90" s="243"/>
      <c r="O90" s="244">
        <f t="shared" si="19"/>
        <v>0</v>
      </c>
      <c r="P90" s="5"/>
      <c r="Q90" s="5"/>
      <c r="R90" s="5"/>
      <c r="S90" s="5"/>
      <c r="T90" s="5"/>
    </row>
    <row r="91" spans="1:20" ht="18" customHeight="1" x14ac:dyDescent="0.35">
      <c r="A91" s="504"/>
      <c r="B91" s="235"/>
      <c r="C91" s="218"/>
      <c r="D91" s="296" t="s">
        <v>107</v>
      </c>
      <c r="E91" s="218"/>
      <c r="F91" s="223"/>
      <c r="G91" s="224"/>
      <c r="H91" s="234">
        <f t="shared" si="18"/>
        <v>0</v>
      </c>
      <c r="I91" s="243"/>
      <c r="J91" s="243"/>
      <c r="K91" s="243"/>
      <c r="L91" s="243"/>
      <c r="M91" s="243"/>
      <c r="N91" s="243"/>
      <c r="O91" s="244">
        <f t="shared" si="19"/>
        <v>0</v>
      </c>
      <c r="P91" s="5"/>
      <c r="Q91" s="5"/>
      <c r="R91" s="5"/>
      <c r="S91" s="5"/>
      <c r="T91" s="5"/>
    </row>
    <row r="92" spans="1:20" ht="18" customHeight="1" x14ac:dyDescent="0.35">
      <c r="A92" s="504"/>
      <c r="B92" s="235"/>
      <c r="C92" s="218"/>
      <c r="D92" s="218" t="s">
        <v>108</v>
      </c>
      <c r="E92" s="218"/>
      <c r="F92" s="223"/>
      <c r="G92" s="224"/>
      <c r="H92" s="234">
        <f t="shared" si="18"/>
        <v>0</v>
      </c>
      <c r="I92" s="243"/>
      <c r="J92" s="243"/>
      <c r="K92" s="243"/>
      <c r="L92" s="243"/>
      <c r="M92" s="243"/>
      <c r="N92" s="243"/>
      <c r="O92" s="244">
        <f t="shared" si="19"/>
        <v>0</v>
      </c>
      <c r="P92" s="5"/>
      <c r="Q92" s="5"/>
      <c r="R92" s="5"/>
      <c r="S92" s="5"/>
      <c r="T92" s="5"/>
    </row>
    <row r="93" spans="1:20" ht="18" customHeight="1" x14ac:dyDescent="0.35">
      <c r="A93" s="504"/>
      <c r="B93" s="235"/>
      <c r="C93" s="218"/>
      <c r="D93" s="296" t="s">
        <v>109</v>
      </c>
      <c r="E93" s="218"/>
      <c r="F93" s="223"/>
      <c r="G93" s="224"/>
      <c r="H93" s="234">
        <f t="shared" si="18"/>
        <v>0</v>
      </c>
      <c r="I93" s="243"/>
      <c r="J93" s="243"/>
      <c r="K93" s="243"/>
      <c r="L93" s="243"/>
      <c r="M93" s="243"/>
      <c r="N93" s="243"/>
      <c r="O93" s="244">
        <f t="shared" si="19"/>
        <v>0</v>
      </c>
      <c r="P93" s="5"/>
      <c r="Q93" s="5"/>
      <c r="R93" s="5"/>
      <c r="S93" s="5"/>
      <c r="T93" s="5"/>
    </row>
    <row r="94" spans="1:20" ht="18" customHeight="1" x14ac:dyDescent="0.35">
      <c r="A94" s="505"/>
      <c r="B94" s="235"/>
      <c r="C94" s="218"/>
      <c r="D94" s="296" t="s">
        <v>110</v>
      </c>
      <c r="E94" s="218"/>
      <c r="F94" s="218"/>
      <c r="G94" s="218"/>
      <c r="H94" s="234">
        <f t="shared" si="18"/>
        <v>0</v>
      </c>
      <c r="I94" s="243"/>
      <c r="J94" s="243"/>
      <c r="K94" s="243"/>
      <c r="L94" s="243"/>
      <c r="M94" s="243"/>
      <c r="N94" s="243"/>
      <c r="O94" s="244">
        <f t="shared" si="19"/>
        <v>0</v>
      </c>
      <c r="P94" s="5"/>
      <c r="Q94" s="5"/>
      <c r="R94" s="5"/>
      <c r="S94" s="5"/>
      <c r="T94" s="5"/>
    </row>
    <row r="95" spans="1:20" ht="18" customHeight="1" x14ac:dyDescent="0.35">
      <c r="A95" s="310"/>
      <c r="B95" s="235"/>
      <c r="C95" s="235"/>
      <c r="D95" s="317"/>
      <c r="E95" s="318" t="s">
        <v>111</v>
      </c>
      <c r="F95" s="235"/>
      <c r="G95" s="235"/>
      <c r="H95" s="305">
        <f>SUM(H89:H94)</f>
        <v>0</v>
      </c>
      <c r="I95" s="305">
        <f t="shared" ref="I95:N95" si="21">SUM(I89:I94)</f>
        <v>0</v>
      </c>
      <c r="J95" s="305">
        <f t="shared" si="21"/>
        <v>0</v>
      </c>
      <c r="K95" s="305">
        <f t="shared" si="21"/>
        <v>0</v>
      </c>
      <c r="L95" s="305">
        <f t="shared" si="21"/>
        <v>0</v>
      </c>
      <c r="M95" s="305">
        <f t="shared" si="21"/>
        <v>0</v>
      </c>
      <c r="N95" s="305">
        <f t="shared" si="21"/>
        <v>0</v>
      </c>
      <c r="O95" s="244">
        <f>SUM(I95:N95)</f>
        <v>0</v>
      </c>
      <c r="P95" s="5"/>
      <c r="Q95" s="5"/>
      <c r="R95" s="5"/>
      <c r="S95" s="5"/>
      <c r="T95" s="5"/>
    </row>
    <row r="96" spans="1:20" ht="18" customHeight="1" x14ac:dyDescent="0.35">
      <c r="A96" s="503" t="s">
        <v>112</v>
      </c>
      <c r="B96" s="235"/>
      <c r="C96" s="218"/>
      <c r="D96" s="218" t="s">
        <v>113</v>
      </c>
      <c r="E96" s="218"/>
      <c r="F96" s="218"/>
      <c r="G96" s="218"/>
      <c r="H96" s="234">
        <f t="shared" si="18"/>
        <v>0</v>
      </c>
      <c r="I96" s="243"/>
      <c r="J96" s="243"/>
      <c r="K96" s="243"/>
      <c r="L96" s="243"/>
      <c r="M96" s="243"/>
      <c r="N96" s="243"/>
      <c r="O96" s="244">
        <f t="shared" si="19"/>
        <v>0</v>
      </c>
      <c r="P96" s="5"/>
      <c r="Q96" s="5"/>
      <c r="R96" s="5"/>
      <c r="S96" s="5"/>
      <c r="T96" s="5"/>
    </row>
    <row r="97" spans="1:20" ht="18" customHeight="1" x14ac:dyDescent="0.35">
      <c r="A97" s="504"/>
      <c r="B97" s="235"/>
      <c r="C97" s="218"/>
      <c r="D97" s="218" t="s">
        <v>114</v>
      </c>
      <c r="E97" s="218"/>
      <c r="F97" s="218"/>
      <c r="G97" s="218"/>
      <c r="H97" s="234">
        <f t="shared" si="18"/>
        <v>0</v>
      </c>
      <c r="I97" s="243"/>
      <c r="J97" s="243"/>
      <c r="K97" s="243"/>
      <c r="L97" s="243"/>
      <c r="M97" s="243"/>
      <c r="N97" s="243"/>
      <c r="O97" s="244">
        <f t="shared" si="19"/>
        <v>0</v>
      </c>
      <c r="P97" s="5"/>
      <c r="Q97" s="5"/>
      <c r="R97" s="5"/>
      <c r="S97" s="5"/>
      <c r="T97" s="5"/>
    </row>
    <row r="98" spans="1:20" ht="18" customHeight="1" x14ac:dyDescent="0.35">
      <c r="A98" s="504"/>
      <c r="B98" s="235"/>
      <c r="C98" s="218"/>
      <c r="D98" s="218" t="s">
        <v>115</v>
      </c>
      <c r="E98" s="218"/>
      <c r="F98" s="218"/>
      <c r="G98" s="218"/>
      <c r="H98" s="234">
        <f t="shared" si="18"/>
        <v>0</v>
      </c>
      <c r="I98" s="243"/>
      <c r="J98" s="243"/>
      <c r="K98" s="243"/>
      <c r="L98" s="243"/>
      <c r="M98" s="243"/>
      <c r="N98" s="243"/>
      <c r="O98" s="244">
        <f t="shared" si="19"/>
        <v>0</v>
      </c>
      <c r="P98" s="5"/>
      <c r="Q98" s="5"/>
      <c r="R98" s="5"/>
      <c r="S98" s="5"/>
      <c r="T98" s="5"/>
    </row>
    <row r="99" spans="1:20" ht="18" customHeight="1" x14ac:dyDescent="0.35">
      <c r="A99" s="504"/>
      <c r="B99" s="235"/>
      <c r="C99" s="218"/>
      <c r="D99" s="218" t="s">
        <v>116</v>
      </c>
      <c r="E99" s="218"/>
      <c r="F99" s="218"/>
      <c r="G99" s="218"/>
      <c r="H99" s="234">
        <f t="shared" si="18"/>
        <v>0</v>
      </c>
      <c r="I99" s="243"/>
      <c r="J99" s="243"/>
      <c r="K99" s="243"/>
      <c r="L99" s="243"/>
      <c r="M99" s="243"/>
      <c r="N99" s="243"/>
      <c r="O99" s="244">
        <f t="shared" si="19"/>
        <v>0</v>
      </c>
      <c r="P99" s="5"/>
      <c r="Q99" s="5"/>
      <c r="R99" s="5"/>
      <c r="S99" s="5"/>
      <c r="T99" s="5"/>
    </row>
    <row r="100" spans="1:20" ht="18" customHeight="1" x14ac:dyDescent="0.35">
      <c r="A100" s="504"/>
      <c r="B100" s="235"/>
      <c r="C100" s="218"/>
      <c r="D100" s="218" t="s">
        <v>117</v>
      </c>
      <c r="E100" s="218"/>
      <c r="F100" s="218"/>
      <c r="G100" s="218"/>
      <c r="H100" s="234">
        <f t="shared" si="18"/>
        <v>0</v>
      </c>
      <c r="I100" s="243"/>
      <c r="J100" s="243"/>
      <c r="K100" s="243"/>
      <c r="L100" s="243"/>
      <c r="M100" s="243"/>
      <c r="N100" s="243"/>
      <c r="O100" s="244">
        <f t="shared" si="19"/>
        <v>0</v>
      </c>
      <c r="P100" s="5"/>
      <c r="Q100" s="5"/>
      <c r="R100" s="5"/>
      <c r="S100" s="5"/>
      <c r="T100" s="5"/>
    </row>
    <row r="101" spans="1:20" ht="18" customHeight="1" x14ac:dyDescent="0.35">
      <c r="A101" s="505"/>
      <c r="B101" s="235"/>
      <c r="C101" s="218"/>
      <c r="D101" s="218" t="s">
        <v>118</v>
      </c>
      <c r="E101" s="218"/>
      <c r="F101" s="218"/>
      <c r="G101" s="218"/>
      <c r="H101" s="234">
        <f t="shared" si="18"/>
        <v>0</v>
      </c>
      <c r="I101" s="243"/>
      <c r="J101" s="243"/>
      <c r="K101" s="243"/>
      <c r="L101" s="243"/>
      <c r="M101" s="243"/>
      <c r="N101" s="243"/>
      <c r="O101" s="244">
        <f t="shared" si="19"/>
        <v>0</v>
      </c>
      <c r="P101" s="5"/>
      <c r="Q101" s="5"/>
      <c r="R101" s="5"/>
      <c r="S101" s="5"/>
      <c r="T101" s="5"/>
    </row>
    <row r="102" spans="1:20" ht="18" customHeight="1" x14ac:dyDescent="0.35">
      <c r="A102" s="310"/>
      <c r="B102" s="235"/>
      <c r="C102" s="235"/>
      <c r="D102" s="235"/>
      <c r="E102" s="318" t="s">
        <v>119</v>
      </c>
      <c r="F102" s="235"/>
      <c r="G102" s="235"/>
      <c r="H102" s="305">
        <f>SUM(H96:H101)</f>
        <v>0</v>
      </c>
      <c r="I102" s="305">
        <f t="shared" ref="I102:N102" si="22">SUM(I96:I101)</f>
        <v>0</v>
      </c>
      <c r="J102" s="305">
        <f t="shared" si="22"/>
        <v>0</v>
      </c>
      <c r="K102" s="305">
        <f t="shared" si="22"/>
        <v>0</v>
      </c>
      <c r="L102" s="305">
        <f t="shared" si="22"/>
        <v>0</v>
      </c>
      <c r="M102" s="305">
        <f t="shared" si="22"/>
        <v>0</v>
      </c>
      <c r="N102" s="305">
        <f t="shared" si="22"/>
        <v>0</v>
      </c>
      <c r="O102" s="244">
        <f>SUM(I102:N102)</f>
        <v>0</v>
      </c>
      <c r="P102" s="5"/>
      <c r="Q102" s="5"/>
      <c r="R102" s="5"/>
      <c r="S102" s="5"/>
      <c r="T102" s="5"/>
    </row>
    <row r="103" spans="1:20" ht="18" customHeight="1" x14ac:dyDescent="0.35">
      <c r="A103" s="503" t="s">
        <v>120</v>
      </c>
      <c r="B103" s="235"/>
      <c r="C103" s="218"/>
      <c r="D103" s="218" t="s">
        <v>121</v>
      </c>
      <c r="E103" s="218"/>
      <c r="F103" s="218"/>
      <c r="G103" s="218"/>
      <c r="H103" s="234">
        <f t="shared" si="18"/>
        <v>0</v>
      </c>
      <c r="I103" s="243"/>
      <c r="J103" s="243"/>
      <c r="K103" s="243"/>
      <c r="L103" s="243"/>
      <c r="M103" s="243"/>
      <c r="N103" s="243"/>
      <c r="O103" s="244">
        <f t="shared" si="19"/>
        <v>0</v>
      </c>
      <c r="P103" s="5"/>
      <c r="Q103" s="5"/>
      <c r="R103" s="5"/>
      <c r="S103" s="5"/>
      <c r="T103" s="5"/>
    </row>
    <row r="104" spans="1:20" ht="18" customHeight="1" x14ac:dyDescent="0.35">
      <c r="A104" s="504"/>
      <c r="B104" s="235"/>
      <c r="C104" s="218"/>
      <c r="D104" s="218" t="s">
        <v>122</v>
      </c>
      <c r="E104" s="218"/>
      <c r="F104" s="218"/>
      <c r="G104" s="218"/>
      <c r="H104" s="234">
        <f t="shared" si="18"/>
        <v>0</v>
      </c>
      <c r="I104" s="243"/>
      <c r="J104" s="243"/>
      <c r="K104" s="243"/>
      <c r="L104" s="243"/>
      <c r="M104" s="243"/>
      <c r="N104" s="243"/>
      <c r="O104" s="244">
        <f t="shared" si="19"/>
        <v>0</v>
      </c>
      <c r="P104" s="5"/>
      <c r="Q104" s="5"/>
      <c r="R104" s="5"/>
      <c r="S104" s="5"/>
      <c r="T104" s="5"/>
    </row>
    <row r="105" spans="1:20" ht="18" customHeight="1" x14ac:dyDescent="0.35">
      <c r="A105" s="504"/>
      <c r="B105" s="235"/>
      <c r="C105" s="218"/>
      <c r="D105" s="218" t="s">
        <v>123</v>
      </c>
      <c r="E105" s="218"/>
      <c r="F105" s="218"/>
      <c r="G105" s="218"/>
      <c r="H105" s="234">
        <f t="shared" si="18"/>
        <v>0</v>
      </c>
      <c r="I105" s="243"/>
      <c r="J105" s="243"/>
      <c r="K105" s="243"/>
      <c r="L105" s="243"/>
      <c r="M105" s="243"/>
      <c r="N105" s="243"/>
      <c r="O105" s="244">
        <f t="shared" si="19"/>
        <v>0</v>
      </c>
      <c r="P105" s="5"/>
      <c r="Q105" s="5"/>
      <c r="R105" s="5"/>
      <c r="S105" s="5"/>
      <c r="T105" s="5"/>
    </row>
    <row r="106" spans="1:20" ht="18" customHeight="1" x14ac:dyDescent="0.35">
      <c r="A106" s="504"/>
      <c r="B106" s="235"/>
      <c r="C106" s="218"/>
      <c r="D106" s="218" t="s">
        <v>124</v>
      </c>
      <c r="E106" s="218"/>
      <c r="F106" s="218"/>
      <c r="G106" s="218"/>
      <c r="H106" s="234">
        <f t="shared" si="18"/>
        <v>0</v>
      </c>
      <c r="I106" s="243"/>
      <c r="J106" s="243"/>
      <c r="K106" s="243"/>
      <c r="L106" s="243"/>
      <c r="M106" s="243"/>
      <c r="N106" s="243"/>
      <c r="O106" s="244">
        <f t="shared" si="19"/>
        <v>0</v>
      </c>
      <c r="P106" s="5"/>
      <c r="Q106" s="5"/>
      <c r="R106" s="5"/>
      <c r="S106" s="5"/>
      <c r="T106" s="5"/>
    </row>
    <row r="107" spans="1:20" ht="18" customHeight="1" x14ac:dyDescent="0.35">
      <c r="A107" s="504"/>
      <c r="B107" s="235"/>
      <c r="C107" s="218"/>
      <c r="D107" s="218" t="s">
        <v>125</v>
      </c>
      <c r="E107" s="218"/>
      <c r="F107" s="218"/>
      <c r="G107" s="218"/>
      <c r="H107" s="234">
        <f t="shared" si="18"/>
        <v>0</v>
      </c>
      <c r="I107" s="243"/>
      <c r="J107" s="243"/>
      <c r="K107" s="243"/>
      <c r="L107" s="243"/>
      <c r="M107" s="243"/>
      <c r="N107" s="243"/>
      <c r="O107" s="244">
        <f t="shared" si="19"/>
        <v>0</v>
      </c>
      <c r="P107" s="5"/>
      <c r="Q107" s="5"/>
      <c r="R107" s="5"/>
      <c r="S107" s="5"/>
      <c r="T107" s="5"/>
    </row>
    <row r="108" spans="1:20" ht="18" customHeight="1" x14ac:dyDescent="0.35">
      <c r="A108" s="505"/>
      <c r="B108" s="235"/>
      <c r="C108" s="218"/>
      <c r="D108" s="218" t="s">
        <v>126</v>
      </c>
      <c r="E108" s="218"/>
      <c r="F108" s="218"/>
      <c r="G108" s="218"/>
      <c r="H108" s="234">
        <f t="shared" si="18"/>
        <v>0</v>
      </c>
      <c r="I108" s="243"/>
      <c r="J108" s="243"/>
      <c r="K108" s="243"/>
      <c r="L108" s="243"/>
      <c r="M108" s="243"/>
      <c r="N108" s="243"/>
      <c r="O108" s="244">
        <f t="shared" si="19"/>
        <v>0</v>
      </c>
      <c r="P108" s="5"/>
      <c r="Q108" s="5"/>
      <c r="R108" s="5"/>
      <c r="S108" s="5"/>
      <c r="T108" s="5"/>
    </row>
    <row r="109" spans="1:20" ht="18" customHeight="1" x14ac:dyDescent="0.35">
      <c r="A109" s="313"/>
      <c r="B109" s="235"/>
      <c r="C109" s="235"/>
      <c r="D109" s="328"/>
      <c r="E109" s="318" t="s">
        <v>127</v>
      </c>
      <c r="F109" s="235"/>
      <c r="G109" s="235"/>
      <c r="H109" s="305">
        <f>SUM(H103:H108)</f>
        <v>0</v>
      </c>
      <c r="I109" s="305">
        <f t="shared" ref="I109:N109" si="23">SUM(I103:I108)</f>
        <v>0</v>
      </c>
      <c r="J109" s="305">
        <f t="shared" si="23"/>
        <v>0</v>
      </c>
      <c r="K109" s="305">
        <f>SUM(K103:K108)</f>
        <v>0</v>
      </c>
      <c r="L109" s="305">
        <f t="shared" si="23"/>
        <v>0</v>
      </c>
      <c r="M109" s="305">
        <f t="shared" si="23"/>
        <v>0</v>
      </c>
      <c r="N109" s="305">
        <f t="shared" si="23"/>
        <v>0</v>
      </c>
      <c r="O109" s="244">
        <f>SUM(I109:N109)</f>
        <v>0</v>
      </c>
      <c r="P109" s="5"/>
      <c r="Q109" s="5"/>
      <c r="R109" s="5"/>
      <c r="S109" s="5"/>
      <c r="T109" s="5"/>
    </row>
    <row r="110" spans="1:20" ht="18" customHeight="1" x14ac:dyDescent="0.45">
      <c r="A110" s="226"/>
      <c r="B110" s="226"/>
      <c r="C110" s="226"/>
      <c r="D110" s="299"/>
      <c r="E110" s="238" t="s">
        <v>128</v>
      </c>
      <c r="F110" s="226"/>
      <c r="G110" s="226"/>
      <c r="H110" s="239">
        <f>H88+H95+H102+H109</f>
        <v>0</v>
      </c>
      <c r="I110" s="239">
        <f t="shared" ref="I110:N110" si="24">I88+I95+I102+I109</f>
        <v>0</v>
      </c>
      <c r="J110" s="239">
        <f t="shared" si="24"/>
        <v>0</v>
      </c>
      <c r="K110" s="239">
        <f t="shared" si="24"/>
        <v>0</v>
      </c>
      <c r="L110" s="239">
        <f t="shared" si="24"/>
        <v>0</v>
      </c>
      <c r="M110" s="239">
        <f t="shared" si="24"/>
        <v>0</v>
      </c>
      <c r="N110" s="239">
        <f t="shared" si="24"/>
        <v>0</v>
      </c>
      <c r="O110" s="246">
        <f>SUM(I110:N110)</f>
        <v>0</v>
      </c>
    </row>
    <row r="111" spans="1:20" ht="18" customHeight="1" x14ac:dyDescent="0.45">
      <c r="A111" s="247"/>
      <c r="B111" s="247"/>
      <c r="C111" s="247"/>
      <c r="D111" s="300"/>
      <c r="E111" s="248" t="s">
        <v>129</v>
      </c>
      <c r="F111" s="247">
        <v>2</v>
      </c>
      <c r="G111" s="247">
        <v>3000</v>
      </c>
      <c r="H111" s="249">
        <f>F111*G111</f>
        <v>6000</v>
      </c>
      <c r="I111" s="250"/>
      <c r="J111" s="250">
        <v>3000</v>
      </c>
      <c r="K111" s="250"/>
      <c r="L111" s="250">
        <v>3000</v>
      </c>
      <c r="M111" s="250"/>
      <c r="N111" s="250"/>
      <c r="O111" s="251">
        <f>SUM(I111:N111)</f>
        <v>6000</v>
      </c>
    </row>
    <row r="112" spans="1:20" ht="18" customHeight="1" x14ac:dyDescent="0.45">
      <c r="A112" s="252"/>
      <c r="B112" s="252"/>
      <c r="C112" s="252"/>
      <c r="D112" s="271"/>
      <c r="E112" s="253" t="s">
        <v>130</v>
      </c>
      <c r="F112" s="254"/>
      <c r="G112" s="255"/>
      <c r="H112" s="256">
        <f t="shared" ref="H112:N112" si="25">H111+H110+H81+H59+H15</f>
        <v>112003</v>
      </c>
      <c r="I112" s="256">
        <f t="shared" si="25"/>
        <v>23932</v>
      </c>
      <c r="J112" s="256">
        <f t="shared" si="25"/>
        <v>28857</v>
      </c>
      <c r="K112" s="256">
        <f t="shared" si="25"/>
        <v>23357</v>
      </c>
      <c r="L112" s="256">
        <f t="shared" si="25"/>
        <v>35857</v>
      </c>
      <c r="M112" s="256">
        <f t="shared" si="25"/>
        <v>0</v>
      </c>
      <c r="N112" s="256">
        <f t="shared" si="25"/>
        <v>0</v>
      </c>
      <c r="O112" s="256">
        <f>SUM(I112:N112)</f>
        <v>112003</v>
      </c>
    </row>
    <row r="113" spans="1:15" ht="18" customHeight="1" x14ac:dyDescent="0.45">
      <c r="A113" s="252"/>
      <c r="B113" s="252"/>
      <c r="C113" s="252"/>
      <c r="D113" s="271"/>
      <c r="E113" s="219" t="s">
        <v>175</v>
      </c>
      <c r="F113" s="257"/>
      <c r="G113" s="258"/>
      <c r="H113" s="259">
        <f>H112*0.07</f>
        <v>7840.2100000000009</v>
      </c>
      <c r="I113" s="250">
        <f>I112*0.07</f>
        <v>1675.2400000000002</v>
      </c>
      <c r="J113" s="250">
        <f t="shared" ref="J113:N113" si="26">J112*0.07</f>
        <v>2019.9900000000002</v>
      </c>
      <c r="K113" s="250">
        <f t="shared" si="26"/>
        <v>1634.9900000000002</v>
      </c>
      <c r="L113" s="250">
        <f t="shared" si="26"/>
        <v>2509.9900000000002</v>
      </c>
      <c r="M113" s="250">
        <f t="shared" si="26"/>
        <v>0</v>
      </c>
      <c r="N113" s="250">
        <f t="shared" si="26"/>
        <v>0</v>
      </c>
      <c r="O113" s="251">
        <f>SUM(I113:N113)</f>
        <v>7840.2100000000009</v>
      </c>
    </row>
    <row r="114" spans="1:15" ht="18" customHeight="1" thickBot="1" x14ac:dyDescent="0.5">
      <c r="A114" s="252"/>
      <c r="B114" s="252"/>
      <c r="C114" s="252"/>
      <c r="D114" s="271"/>
      <c r="E114" s="260"/>
      <c r="F114" s="257"/>
      <c r="G114" s="258"/>
      <c r="H114" s="259"/>
      <c r="I114" s="250"/>
      <c r="J114" s="250"/>
      <c r="K114" s="250"/>
      <c r="L114" s="250"/>
      <c r="M114" s="250"/>
      <c r="N114" s="250"/>
      <c r="O114" s="251"/>
    </row>
    <row r="115" spans="1:15" ht="18" customHeight="1" thickBot="1" x14ac:dyDescent="0.5">
      <c r="A115" s="252"/>
      <c r="B115" s="252"/>
      <c r="C115" s="252"/>
      <c r="D115" s="289"/>
      <c r="E115" s="261" t="s">
        <v>132</v>
      </c>
      <c r="F115" s="262"/>
      <c r="G115" s="263"/>
      <c r="H115" s="264">
        <f>SUM(H112:H114)</f>
        <v>119843.21</v>
      </c>
      <c r="I115" s="265">
        <f>SUM(I112:I114)</f>
        <v>25607.24</v>
      </c>
      <c r="J115" s="265">
        <f t="shared" ref="J115:N115" si="27">SUM(J112:J114)</f>
        <v>30876.99</v>
      </c>
      <c r="K115" s="265">
        <f t="shared" si="27"/>
        <v>24991.99</v>
      </c>
      <c r="L115" s="265">
        <f t="shared" si="27"/>
        <v>38366.99</v>
      </c>
      <c r="M115" s="265">
        <f t="shared" si="27"/>
        <v>0</v>
      </c>
      <c r="N115" s="265">
        <f t="shared" si="27"/>
        <v>0</v>
      </c>
      <c r="O115" s="266">
        <f>SUM(I115:N115)</f>
        <v>119843.20999999999</v>
      </c>
    </row>
    <row r="116" spans="1:15" ht="18" customHeight="1" thickBot="1" x14ac:dyDescent="0.5">
      <c r="A116" s="252"/>
      <c r="B116" s="252"/>
      <c r="C116" s="252"/>
      <c r="D116" s="271"/>
      <c r="E116" s="267"/>
      <c r="F116" s="268"/>
      <c r="G116" s="269"/>
      <c r="H116" s="270"/>
      <c r="I116" s="271"/>
      <c r="J116" s="271"/>
      <c r="K116" s="271"/>
      <c r="L116" s="271"/>
      <c r="M116" s="271"/>
      <c r="N116" s="271"/>
      <c r="O116" s="272"/>
    </row>
    <row r="117" spans="1:15" ht="18" customHeight="1" thickBot="1" x14ac:dyDescent="0.45">
      <c r="A117" s="289"/>
      <c r="B117" s="289"/>
      <c r="C117" s="289"/>
      <c r="D117" s="273"/>
      <c r="E117" s="289"/>
      <c r="F117" s="289"/>
      <c r="G117" s="289"/>
      <c r="H117" s="289"/>
      <c r="I117" s="289"/>
      <c r="J117" s="289"/>
      <c r="K117" s="289"/>
      <c r="L117" s="289"/>
      <c r="M117" s="289"/>
      <c r="N117" s="289"/>
      <c r="O117" s="289"/>
    </row>
    <row r="118" spans="1:15" ht="35.25" customHeight="1" x14ac:dyDescent="0.35">
      <c r="A118" s="467" t="s">
        <v>133</v>
      </c>
      <c r="B118" s="273"/>
      <c r="C118" s="273"/>
      <c r="D118" s="467" t="s">
        <v>7</v>
      </c>
      <c r="E118" s="467" t="s">
        <v>134</v>
      </c>
      <c r="F118" s="473" t="s">
        <v>135</v>
      </c>
      <c r="G118" s="471" t="s">
        <v>136</v>
      </c>
      <c r="H118" s="469" t="s">
        <v>11</v>
      </c>
      <c r="I118" s="475" t="s">
        <v>13</v>
      </c>
      <c r="J118" s="475" t="s">
        <v>14</v>
      </c>
      <c r="K118" s="475" t="s">
        <v>15</v>
      </c>
      <c r="L118" s="475" t="s">
        <v>16</v>
      </c>
      <c r="M118" s="475" t="s">
        <v>17</v>
      </c>
      <c r="N118" s="475" t="s">
        <v>18</v>
      </c>
      <c r="O118" s="453" t="s">
        <v>19</v>
      </c>
    </row>
    <row r="119" spans="1:15" ht="18" customHeight="1" thickBot="1" x14ac:dyDescent="0.4">
      <c r="A119" s="468"/>
      <c r="B119" s="274"/>
      <c r="C119" s="274"/>
      <c r="D119" s="468"/>
      <c r="E119" s="468"/>
      <c r="F119" s="474"/>
      <c r="G119" s="472"/>
      <c r="H119" s="470"/>
      <c r="I119" s="476"/>
      <c r="J119" s="476"/>
      <c r="K119" s="476"/>
      <c r="L119" s="476"/>
      <c r="M119" s="476"/>
      <c r="N119" s="476"/>
      <c r="O119" s="455"/>
    </row>
    <row r="120" spans="1:15" ht="18" customHeight="1" x14ac:dyDescent="0.4">
      <c r="A120" s="271"/>
      <c r="B120" s="271"/>
      <c r="C120" s="271"/>
      <c r="D120" s="271"/>
      <c r="E120" s="275" t="s">
        <v>137</v>
      </c>
      <c r="F120" s="257"/>
      <c r="G120" s="258"/>
      <c r="H120" s="276">
        <f t="shared" ref="H120:H128" si="28">SUM(I120:O120)</f>
        <v>0</v>
      </c>
      <c r="I120" s="271"/>
      <c r="J120" s="271"/>
      <c r="K120" s="271"/>
      <c r="L120" s="271"/>
      <c r="M120" s="271"/>
      <c r="N120" s="271"/>
      <c r="O120" s="271">
        <f>SUM(I120:N120)</f>
        <v>0</v>
      </c>
    </row>
    <row r="121" spans="1:15" ht="18" customHeight="1" x14ac:dyDescent="0.35">
      <c r="A121" s="271"/>
      <c r="B121" s="271"/>
      <c r="C121" s="271"/>
      <c r="D121" s="271"/>
      <c r="E121" s="260"/>
      <c r="F121" s="257"/>
      <c r="G121" s="258"/>
      <c r="H121" s="276">
        <f t="shared" si="28"/>
        <v>0</v>
      </c>
      <c r="I121" s="271"/>
      <c r="J121" s="271"/>
      <c r="K121" s="271"/>
      <c r="L121" s="271"/>
      <c r="M121" s="271"/>
      <c r="N121" s="271"/>
      <c r="O121" s="271">
        <f t="shared" ref="O121:O128" si="29">SUM(I121:N121)</f>
        <v>0</v>
      </c>
    </row>
    <row r="122" spans="1:15" ht="18" customHeight="1" x14ac:dyDescent="0.35">
      <c r="A122" s="271"/>
      <c r="B122" s="271"/>
      <c r="C122" s="271"/>
      <c r="D122" s="271"/>
      <c r="E122" s="260"/>
      <c r="F122" s="257"/>
      <c r="G122" s="258"/>
      <c r="H122" s="276">
        <f t="shared" si="28"/>
        <v>0</v>
      </c>
      <c r="I122" s="271"/>
      <c r="J122" s="271"/>
      <c r="K122" s="271"/>
      <c r="L122" s="271"/>
      <c r="M122" s="271"/>
      <c r="N122" s="271"/>
      <c r="O122" s="271">
        <f t="shared" si="29"/>
        <v>0</v>
      </c>
    </row>
    <row r="123" spans="1:15" ht="18" customHeight="1" x14ac:dyDescent="0.35">
      <c r="A123" s="271"/>
      <c r="B123" s="271"/>
      <c r="C123" s="271"/>
      <c r="D123" s="271"/>
      <c r="E123" s="260"/>
      <c r="F123" s="257"/>
      <c r="G123" s="258"/>
      <c r="H123" s="276">
        <f t="shared" si="28"/>
        <v>0</v>
      </c>
      <c r="I123" s="271"/>
      <c r="J123" s="271"/>
      <c r="K123" s="271"/>
      <c r="L123" s="271"/>
      <c r="M123" s="271"/>
      <c r="N123" s="271"/>
      <c r="O123" s="271">
        <f t="shared" si="29"/>
        <v>0</v>
      </c>
    </row>
    <row r="124" spans="1:15" ht="18" customHeight="1" x14ac:dyDescent="0.4">
      <c r="A124" s="271"/>
      <c r="B124" s="271"/>
      <c r="C124" s="271"/>
      <c r="D124" s="271"/>
      <c r="E124" s="275" t="s">
        <v>138</v>
      </c>
      <c r="F124" s="257"/>
      <c r="G124" s="258"/>
      <c r="H124" s="276">
        <f t="shared" si="28"/>
        <v>0</v>
      </c>
      <c r="I124" s="271"/>
      <c r="J124" s="271"/>
      <c r="K124" s="271"/>
      <c r="L124" s="271"/>
      <c r="M124" s="271"/>
      <c r="N124" s="271"/>
      <c r="O124" s="271">
        <f t="shared" si="29"/>
        <v>0</v>
      </c>
    </row>
    <row r="125" spans="1:15" ht="18" customHeight="1" x14ac:dyDescent="0.35">
      <c r="A125" s="271"/>
      <c r="B125" s="271"/>
      <c r="C125" s="271"/>
      <c r="D125" s="271"/>
      <c r="E125" s="260"/>
      <c r="F125" s="257"/>
      <c r="G125" s="258"/>
      <c r="H125" s="276">
        <f t="shared" si="28"/>
        <v>0</v>
      </c>
      <c r="I125" s="271"/>
      <c r="J125" s="271"/>
      <c r="K125" s="271"/>
      <c r="L125" s="271"/>
      <c r="M125" s="271"/>
      <c r="N125" s="271"/>
      <c r="O125" s="271">
        <f t="shared" si="29"/>
        <v>0</v>
      </c>
    </row>
    <row r="126" spans="1:15" ht="18" customHeight="1" x14ac:dyDescent="0.35">
      <c r="A126" s="271"/>
      <c r="B126" s="271"/>
      <c r="C126" s="271"/>
      <c r="D126" s="271"/>
      <c r="E126" s="260"/>
      <c r="F126" s="257"/>
      <c r="G126" s="258"/>
      <c r="H126" s="276">
        <f t="shared" si="28"/>
        <v>0</v>
      </c>
      <c r="I126" s="271"/>
      <c r="J126" s="271"/>
      <c r="K126" s="271"/>
      <c r="L126" s="271"/>
      <c r="M126" s="271"/>
      <c r="N126" s="271"/>
      <c r="O126" s="271">
        <f t="shared" si="29"/>
        <v>0</v>
      </c>
    </row>
    <row r="127" spans="1:15" ht="18" customHeight="1" x14ac:dyDescent="0.35">
      <c r="A127" s="271"/>
      <c r="B127" s="271"/>
      <c r="C127" s="271"/>
      <c r="D127" s="271"/>
      <c r="E127" s="260"/>
      <c r="F127" s="257"/>
      <c r="G127" s="258"/>
      <c r="H127" s="276">
        <f t="shared" si="28"/>
        <v>0</v>
      </c>
      <c r="I127" s="271"/>
      <c r="J127" s="271"/>
      <c r="K127" s="271"/>
      <c r="L127" s="271"/>
      <c r="M127" s="271"/>
      <c r="N127" s="271"/>
      <c r="O127" s="271">
        <f t="shared" si="29"/>
        <v>0</v>
      </c>
    </row>
    <row r="128" spans="1:15" ht="18" customHeight="1" x14ac:dyDescent="0.4">
      <c r="A128" s="271"/>
      <c r="B128" s="271"/>
      <c r="C128" s="271"/>
      <c r="D128" s="271"/>
      <c r="E128" s="275" t="s">
        <v>139</v>
      </c>
      <c r="F128" s="257"/>
      <c r="G128" s="258"/>
      <c r="H128" s="276">
        <f t="shared" si="28"/>
        <v>0</v>
      </c>
      <c r="I128" s="271">
        <f>SUM(I120:I127)</f>
        <v>0</v>
      </c>
      <c r="J128" s="271">
        <f t="shared" ref="J128:N128" si="30">SUM(J120:J127)</f>
        <v>0</v>
      </c>
      <c r="K128" s="271">
        <f t="shared" si="30"/>
        <v>0</v>
      </c>
      <c r="L128" s="271">
        <f t="shared" si="30"/>
        <v>0</v>
      </c>
      <c r="M128" s="271">
        <f t="shared" si="30"/>
        <v>0</v>
      </c>
      <c r="N128" s="271">
        <f t="shared" si="30"/>
        <v>0</v>
      </c>
      <c r="O128" s="271">
        <f t="shared" si="29"/>
        <v>0</v>
      </c>
    </row>
    <row r="129" spans="1:15" ht="18" customHeight="1" thickBot="1" x14ac:dyDescent="0.45">
      <c r="A129" s="277"/>
      <c r="B129" s="277"/>
      <c r="C129" s="277"/>
      <c r="D129" s="277"/>
      <c r="E129" s="278" t="s">
        <v>140</v>
      </c>
      <c r="F129" s="262"/>
      <c r="G129" s="263"/>
      <c r="H129" s="264">
        <f>H128+H115</f>
        <v>119843.21</v>
      </c>
      <c r="I129" s="279">
        <f>I115+I128</f>
        <v>25607.24</v>
      </c>
      <c r="J129" s="279">
        <f t="shared" ref="J129:N129" si="31">J115+J128</f>
        <v>30876.99</v>
      </c>
      <c r="K129" s="279">
        <f t="shared" si="31"/>
        <v>24991.99</v>
      </c>
      <c r="L129" s="279">
        <f t="shared" si="31"/>
        <v>38366.99</v>
      </c>
      <c r="M129" s="279">
        <f t="shared" si="31"/>
        <v>0</v>
      </c>
      <c r="N129" s="279">
        <f t="shared" si="31"/>
        <v>0</v>
      </c>
      <c r="O129" s="279">
        <f>SUM(I129:N129)</f>
        <v>119843.20999999999</v>
      </c>
    </row>
    <row r="130" spans="1:15" ht="18" customHeight="1" thickTop="1" x14ac:dyDescent="0.35">
      <c r="A130" s="280"/>
      <c r="B130" s="280"/>
      <c r="C130" s="280"/>
      <c r="D130" s="280"/>
      <c r="E130" s="281"/>
      <c r="F130" s="280"/>
      <c r="G130" s="280"/>
      <c r="H130" s="280"/>
      <c r="I130" s="280"/>
      <c r="J130" s="280"/>
      <c r="K130" s="280"/>
      <c r="L130" s="280"/>
      <c r="M130" s="280"/>
      <c r="N130" s="280"/>
      <c r="O130" s="280"/>
    </row>
    <row r="132" spans="1:15" ht="15" customHeight="1" x14ac:dyDescent="0.35"/>
    <row r="139" spans="1:15" ht="19.5" customHeight="1" x14ac:dyDescent="0.35"/>
  </sheetData>
  <sheetProtection algorithmName="SHA-512" hashValue="qbOy0DAW4sFIkZ0AKNuwhWRITKvWLKB01Hv3SFSs2RrolsKpLTLklZlxFM3TnXFP4vWeYOpssVAHj4SNyWjTlQ==" saltValue="1pGs9yoO3NhyAkTO7wR82A==" spinCount="100000" sheet="1" objects="1" scenarios="1"/>
  <mergeCells count="58">
    <mergeCell ref="A8:A9"/>
    <mergeCell ref="A10:A12"/>
    <mergeCell ref="D10:D12"/>
    <mergeCell ref="A16:H16"/>
    <mergeCell ref="J118:J119"/>
    <mergeCell ref="D118:D119"/>
    <mergeCell ref="E118:E119"/>
    <mergeCell ref="F118:F119"/>
    <mergeCell ref="G118:G119"/>
    <mergeCell ref="H118:H119"/>
    <mergeCell ref="I118:I119"/>
    <mergeCell ref="A74:A79"/>
    <mergeCell ref="A82:A87"/>
    <mergeCell ref="A89:A94"/>
    <mergeCell ref="A96:A101"/>
    <mergeCell ref="A103:A108"/>
    <mergeCell ref="K118:K119"/>
    <mergeCell ref="L118:L119"/>
    <mergeCell ref="M118:M119"/>
    <mergeCell ref="N118:N119"/>
    <mergeCell ref="O118:O119"/>
    <mergeCell ref="A118:A119"/>
    <mergeCell ref="A60:A65"/>
    <mergeCell ref="D60:D62"/>
    <mergeCell ref="D63:D65"/>
    <mergeCell ref="A67:A72"/>
    <mergeCell ref="D67:D68"/>
    <mergeCell ref="D69:D70"/>
    <mergeCell ref="D71:D72"/>
    <mergeCell ref="A52:A57"/>
    <mergeCell ref="A17:A22"/>
    <mergeCell ref="D17:D18"/>
    <mergeCell ref="D19:D20"/>
    <mergeCell ref="D21:D22"/>
    <mergeCell ref="A24:A29"/>
    <mergeCell ref="D24:D29"/>
    <mergeCell ref="A31:A36"/>
    <mergeCell ref="A38:A43"/>
    <mergeCell ref="D38:D40"/>
    <mergeCell ref="D42:D43"/>
    <mergeCell ref="A45:A50"/>
    <mergeCell ref="I4:O4"/>
    <mergeCell ref="I5:I6"/>
    <mergeCell ref="J5:J6"/>
    <mergeCell ref="K5:K6"/>
    <mergeCell ref="L5:L6"/>
    <mergeCell ref="M5:M6"/>
    <mergeCell ref="N5:N6"/>
    <mergeCell ref="O5:O6"/>
    <mergeCell ref="A2:D2"/>
    <mergeCell ref="A3:H3"/>
    <mergeCell ref="A4:A6"/>
    <mergeCell ref="B4:B6"/>
    <mergeCell ref="D4:D6"/>
    <mergeCell ref="E4:E6"/>
    <mergeCell ref="F4:F6"/>
    <mergeCell ref="G4:G6"/>
    <mergeCell ref="H4:H6"/>
  </mergeCells>
  <pageMargins left="0.70866141732283472" right="0.70866141732283472" top="0.35433070866141736" bottom="0.74803149606299213" header="0.31496062992125984" footer="0.31496062992125984"/>
  <pageSetup paperSize="9" scale="46" fitToHeight="0" orientation="landscape" r:id="rId1"/>
  <rowBreaks count="2" manualBreakCount="2">
    <brk id="51" max="14" man="1"/>
    <brk id="8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508000</xdr:colOff>
                    <xdr:row>1</xdr:row>
                    <xdr:rowOff>31750</xdr:rowOff>
                  </from>
                  <to>
                    <xdr:col>7</xdr:col>
                    <xdr:colOff>1022350</xdr:colOff>
                    <xdr:row>1</xdr:row>
                    <xdr:rowOff>431800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431800</xdr:colOff>
                    <xdr:row>1</xdr:row>
                    <xdr:rowOff>88900</xdr:rowOff>
                  </from>
                  <to>
                    <xdr:col>8</xdr:col>
                    <xdr:colOff>857250</xdr:colOff>
                    <xdr:row>1</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26"/>
  <sheetViews>
    <sheetView zoomScaleNormal="100" workbookViewId="0">
      <selection activeCell="D10" sqref="D10"/>
    </sheetView>
  </sheetViews>
  <sheetFormatPr defaultRowHeight="12.5" x14ac:dyDescent="0.35"/>
  <cols>
    <col min="1" max="1" width="118" style="6" customWidth="1"/>
    <col min="2" max="2" width="9.1796875" style="6" customWidth="1"/>
    <col min="3" max="5" width="9.1796875" style="6"/>
    <col min="6" max="6" width="66.81640625" style="6" customWidth="1"/>
    <col min="7" max="256" width="9.1796875" style="6"/>
    <col min="257" max="257" width="92.7265625" style="6" customWidth="1"/>
    <col min="258" max="512" width="9.1796875" style="6"/>
    <col min="513" max="513" width="92.7265625" style="6" customWidth="1"/>
    <col min="514" max="768" width="9.1796875" style="6"/>
    <col min="769" max="769" width="92.7265625" style="6" customWidth="1"/>
    <col min="770" max="1024" width="9.1796875" style="6"/>
    <col min="1025" max="1025" width="92.7265625" style="6" customWidth="1"/>
    <col min="1026" max="1280" width="9.1796875" style="6"/>
    <col min="1281" max="1281" width="92.7265625" style="6" customWidth="1"/>
    <col min="1282" max="1536" width="9.1796875" style="6"/>
    <col min="1537" max="1537" width="92.7265625" style="6" customWidth="1"/>
    <col min="1538" max="1792" width="9.1796875" style="6"/>
    <col min="1793" max="1793" width="92.7265625" style="6" customWidth="1"/>
    <col min="1794" max="2048" width="9.1796875" style="6"/>
    <col min="2049" max="2049" width="92.7265625" style="6" customWidth="1"/>
    <col min="2050" max="2304" width="9.1796875" style="6"/>
    <col min="2305" max="2305" width="92.7265625" style="6" customWidth="1"/>
    <col min="2306" max="2560" width="9.1796875" style="6"/>
    <col min="2561" max="2561" width="92.7265625" style="6" customWidth="1"/>
    <col min="2562" max="2816" width="9.1796875" style="6"/>
    <col min="2817" max="2817" width="92.7265625" style="6" customWidth="1"/>
    <col min="2818" max="3072" width="9.1796875" style="6"/>
    <col min="3073" max="3073" width="92.7265625" style="6" customWidth="1"/>
    <col min="3074" max="3328" width="9.1796875" style="6"/>
    <col min="3329" max="3329" width="92.7265625" style="6" customWidth="1"/>
    <col min="3330" max="3584" width="9.1796875" style="6"/>
    <col min="3585" max="3585" width="92.7265625" style="6" customWidth="1"/>
    <col min="3586" max="3840" width="9.1796875" style="6"/>
    <col min="3841" max="3841" width="92.7265625" style="6" customWidth="1"/>
    <col min="3842" max="4096" width="9.1796875" style="6"/>
    <col min="4097" max="4097" width="92.7265625" style="6" customWidth="1"/>
    <col min="4098" max="4352" width="9.1796875" style="6"/>
    <col min="4353" max="4353" width="92.7265625" style="6" customWidth="1"/>
    <col min="4354" max="4608" width="9.1796875" style="6"/>
    <col min="4609" max="4609" width="92.7265625" style="6" customWidth="1"/>
    <col min="4610" max="4864" width="9.1796875" style="6"/>
    <col min="4865" max="4865" width="92.7265625" style="6" customWidth="1"/>
    <col min="4866" max="5120" width="9.1796875" style="6"/>
    <col min="5121" max="5121" width="92.7265625" style="6" customWidth="1"/>
    <col min="5122" max="5376" width="9.1796875" style="6"/>
    <col min="5377" max="5377" width="92.7265625" style="6" customWidth="1"/>
    <col min="5378" max="5632" width="9.1796875" style="6"/>
    <col min="5633" max="5633" width="92.7265625" style="6" customWidth="1"/>
    <col min="5634" max="5888" width="9.1796875" style="6"/>
    <col min="5889" max="5889" width="92.7265625" style="6" customWidth="1"/>
    <col min="5890" max="6144" width="9.1796875" style="6"/>
    <col min="6145" max="6145" width="92.7265625" style="6" customWidth="1"/>
    <col min="6146" max="6400" width="9.1796875" style="6"/>
    <col min="6401" max="6401" width="92.7265625" style="6" customWidth="1"/>
    <col min="6402" max="6656" width="9.1796875" style="6"/>
    <col min="6657" max="6657" width="92.7265625" style="6" customWidth="1"/>
    <col min="6658" max="6912" width="9.1796875" style="6"/>
    <col min="6913" max="6913" width="92.7265625" style="6" customWidth="1"/>
    <col min="6914" max="7168" width="9.1796875" style="6"/>
    <col min="7169" max="7169" width="92.7265625" style="6" customWidth="1"/>
    <col min="7170" max="7424" width="9.1796875" style="6"/>
    <col min="7425" max="7425" width="92.7265625" style="6" customWidth="1"/>
    <col min="7426" max="7680" width="9.1796875" style="6"/>
    <col min="7681" max="7681" width="92.7265625" style="6" customWidth="1"/>
    <col min="7682" max="7936" width="9.1796875" style="6"/>
    <col min="7937" max="7937" width="92.7265625" style="6" customWidth="1"/>
    <col min="7938" max="8192" width="9.1796875" style="6"/>
    <col min="8193" max="8193" width="92.7265625" style="6" customWidth="1"/>
    <col min="8194" max="8448" width="9.1796875" style="6"/>
    <col min="8449" max="8449" width="92.7265625" style="6" customWidth="1"/>
    <col min="8450" max="8704" width="9.1796875" style="6"/>
    <col min="8705" max="8705" width="92.7265625" style="6" customWidth="1"/>
    <col min="8706" max="8960" width="9.1796875" style="6"/>
    <col min="8961" max="8961" width="92.7265625" style="6" customWidth="1"/>
    <col min="8962" max="9216" width="9.1796875" style="6"/>
    <col min="9217" max="9217" width="92.7265625" style="6" customWidth="1"/>
    <col min="9218" max="9472" width="9.1796875" style="6"/>
    <col min="9473" max="9473" width="92.7265625" style="6" customWidth="1"/>
    <col min="9474" max="9728" width="9.1796875" style="6"/>
    <col min="9729" max="9729" width="92.7265625" style="6" customWidth="1"/>
    <col min="9730" max="9984" width="9.1796875" style="6"/>
    <col min="9985" max="9985" width="92.7265625" style="6" customWidth="1"/>
    <col min="9986" max="10240" width="9.1796875" style="6"/>
    <col min="10241" max="10241" width="92.7265625" style="6" customWidth="1"/>
    <col min="10242" max="10496" width="9.1796875" style="6"/>
    <col min="10497" max="10497" width="92.7265625" style="6" customWidth="1"/>
    <col min="10498" max="10752" width="9.1796875" style="6"/>
    <col min="10753" max="10753" width="92.7265625" style="6" customWidth="1"/>
    <col min="10754" max="11008" width="9.1796875" style="6"/>
    <col min="11009" max="11009" width="92.7265625" style="6" customWidth="1"/>
    <col min="11010" max="11264" width="9.1796875" style="6"/>
    <col min="11265" max="11265" width="92.7265625" style="6" customWidth="1"/>
    <col min="11266" max="11520" width="9.1796875" style="6"/>
    <col min="11521" max="11521" width="92.7265625" style="6" customWidth="1"/>
    <col min="11522" max="11776" width="9.1796875" style="6"/>
    <col min="11777" max="11777" width="92.7265625" style="6" customWidth="1"/>
    <col min="11778" max="12032" width="9.1796875" style="6"/>
    <col min="12033" max="12033" width="92.7265625" style="6" customWidth="1"/>
    <col min="12034" max="12288" width="9.1796875" style="6"/>
    <col min="12289" max="12289" width="92.7265625" style="6" customWidth="1"/>
    <col min="12290" max="12544" width="9.1796875" style="6"/>
    <col min="12545" max="12545" width="92.7265625" style="6" customWidth="1"/>
    <col min="12546" max="12800" width="9.1796875" style="6"/>
    <col min="12801" max="12801" width="92.7265625" style="6" customWidth="1"/>
    <col min="12802" max="13056" width="9.1796875" style="6"/>
    <col min="13057" max="13057" width="92.7265625" style="6" customWidth="1"/>
    <col min="13058" max="13312" width="9.1796875" style="6"/>
    <col min="13313" max="13313" width="92.7265625" style="6" customWidth="1"/>
    <col min="13314" max="13568" width="9.1796875" style="6"/>
    <col min="13569" max="13569" width="92.7265625" style="6" customWidth="1"/>
    <col min="13570" max="13824" width="9.1796875" style="6"/>
    <col min="13825" max="13825" width="92.7265625" style="6" customWidth="1"/>
    <col min="13826" max="14080" width="9.1796875" style="6"/>
    <col min="14081" max="14081" width="92.7265625" style="6" customWidth="1"/>
    <col min="14082" max="14336" width="9.1796875" style="6"/>
    <col min="14337" max="14337" width="92.7265625" style="6" customWidth="1"/>
    <col min="14338" max="14592" width="9.1796875" style="6"/>
    <col min="14593" max="14593" width="92.7265625" style="6" customWidth="1"/>
    <col min="14594" max="14848" width="9.1796875" style="6"/>
    <col min="14849" max="14849" width="92.7265625" style="6" customWidth="1"/>
    <col min="14850" max="15104" width="9.1796875" style="6"/>
    <col min="15105" max="15105" width="92.7265625" style="6" customWidth="1"/>
    <col min="15106" max="15360" width="9.1796875" style="6"/>
    <col min="15361" max="15361" width="92.7265625" style="6" customWidth="1"/>
    <col min="15362" max="15616" width="9.1796875" style="6"/>
    <col min="15617" max="15617" width="92.7265625" style="6" customWidth="1"/>
    <col min="15618" max="15872" width="9.1796875" style="6"/>
    <col min="15873" max="15873" width="92.7265625" style="6" customWidth="1"/>
    <col min="15874" max="16128" width="9.1796875" style="6"/>
    <col min="16129" max="16129" width="92.7265625" style="6" customWidth="1"/>
    <col min="16130" max="16384" width="9.1796875" style="6"/>
  </cols>
  <sheetData>
    <row r="1" spans="1:2" ht="18" thickBot="1" x14ac:dyDescent="0.4">
      <c r="A1" s="385"/>
    </row>
    <row r="2" spans="1:2" ht="18.5" thickBot="1" x14ac:dyDescent="0.4">
      <c r="A2" s="386" t="s">
        <v>176</v>
      </c>
      <c r="B2" s="209"/>
    </row>
    <row r="3" spans="1:2" ht="18" thickBot="1" x14ac:dyDescent="0.4">
      <c r="A3" s="387" t="s">
        <v>177</v>
      </c>
    </row>
    <row r="4" spans="1:2" ht="17.5" x14ac:dyDescent="0.35">
      <c r="A4" s="387" t="s">
        <v>178</v>
      </c>
    </row>
    <row r="5" spans="1:2" ht="17.5" x14ac:dyDescent="0.35">
      <c r="A5" s="388" t="s">
        <v>179</v>
      </c>
    </row>
    <row r="6" spans="1:2" ht="17.5" x14ac:dyDescent="0.35">
      <c r="A6" s="388" t="s">
        <v>180</v>
      </c>
    </row>
    <row r="7" spans="1:2" ht="17.5" x14ac:dyDescent="0.35">
      <c r="A7" s="388" t="s">
        <v>181</v>
      </c>
    </row>
    <row r="8" spans="1:2" ht="17.5" x14ac:dyDescent="0.35">
      <c r="A8" s="388" t="s">
        <v>182</v>
      </c>
    </row>
    <row r="9" spans="1:2" ht="17.5" x14ac:dyDescent="0.35">
      <c r="A9" s="388" t="s">
        <v>183</v>
      </c>
    </row>
    <row r="10" spans="1:2" ht="17.5" x14ac:dyDescent="0.35">
      <c r="A10" s="388" t="s">
        <v>184</v>
      </c>
    </row>
    <row r="11" spans="1:2" ht="17.5" x14ac:dyDescent="0.35">
      <c r="A11" s="388" t="s">
        <v>185</v>
      </c>
    </row>
    <row r="12" spans="1:2" ht="17.5" x14ac:dyDescent="0.35">
      <c r="A12" s="388" t="s">
        <v>186</v>
      </c>
    </row>
    <row r="13" spans="1:2" ht="17.5" x14ac:dyDescent="0.35">
      <c r="A13" s="388" t="s">
        <v>187</v>
      </c>
    </row>
    <row r="14" spans="1:2" ht="17.5" x14ac:dyDescent="0.35">
      <c r="A14" s="388" t="s">
        <v>188</v>
      </c>
    </row>
    <row r="15" spans="1:2" ht="35" x14ac:dyDescent="0.35">
      <c r="A15" s="389" t="s">
        <v>189</v>
      </c>
    </row>
    <row r="16" spans="1:2" ht="17.5" x14ac:dyDescent="0.35">
      <c r="A16" s="388" t="s">
        <v>190</v>
      </c>
    </row>
    <row r="17" spans="1:1" ht="17.5" x14ac:dyDescent="0.35">
      <c r="A17" s="388" t="s">
        <v>191</v>
      </c>
    </row>
    <row r="18" spans="1:1" ht="18" thickBot="1" x14ac:dyDescent="0.4">
      <c r="A18" s="390" t="s">
        <v>192</v>
      </c>
    </row>
    <row r="19" spans="1:1" ht="18" thickBot="1" x14ac:dyDescent="0.4">
      <c r="A19" s="385"/>
    </row>
    <row r="20" spans="1:1" ht="18" x14ac:dyDescent="0.35">
      <c r="A20" s="386" t="s">
        <v>193</v>
      </c>
    </row>
    <row r="21" spans="1:1" ht="70" x14ac:dyDescent="0.35">
      <c r="A21" s="391" t="s">
        <v>194</v>
      </c>
    </row>
    <row r="22" spans="1:1" ht="52.5" x14ac:dyDescent="0.35">
      <c r="A22" s="392" t="s">
        <v>195</v>
      </c>
    </row>
    <row r="23" spans="1:1" ht="87.5" x14ac:dyDescent="0.35">
      <c r="A23" s="392" t="s">
        <v>196</v>
      </c>
    </row>
    <row r="24" spans="1:1" ht="35" x14ac:dyDescent="0.35">
      <c r="A24" s="393" t="s">
        <v>197</v>
      </c>
    </row>
    <row r="25" spans="1:1" ht="87.5" x14ac:dyDescent="0.35">
      <c r="A25" s="392" t="s">
        <v>198</v>
      </c>
    </row>
    <row r="26" spans="1:1" ht="35" x14ac:dyDescent="0.35">
      <c r="A26" s="393" t="s">
        <v>197</v>
      </c>
    </row>
  </sheetData>
  <sheetProtection password="CBD5" sheet="1" objects="1" scenarios="1" selectLockedCells="1"/>
  <pageMargins left="0.51" right="0.38" top="0.66" bottom="0.56000000000000005" header="0.5" footer="0.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election activeCell="E14" sqref="E14"/>
    </sheetView>
  </sheetViews>
  <sheetFormatPr defaultRowHeight="14.5" x14ac:dyDescent="0.35"/>
  <cols>
    <col min="1" max="1" width="23.1796875" customWidth="1"/>
    <col min="2" max="2" width="34.453125" customWidth="1"/>
    <col min="4" max="4" width="13.81640625" customWidth="1"/>
    <col min="5" max="5" width="31.7265625" customWidth="1"/>
  </cols>
  <sheetData>
    <row r="1" spans="1:5" ht="15" thickBot="1" x14ac:dyDescent="0.4">
      <c r="A1" s="4" t="s">
        <v>199</v>
      </c>
    </row>
    <row r="2" spans="1:5" x14ac:dyDescent="0.35">
      <c r="A2" s="2" t="s">
        <v>200</v>
      </c>
      <c r="B2" s="3" t="s">
        <v>201</v>
      </c>
      <c r="C2" s="520" t="s">
        <v>202</v>
      </c>
      <c r="D2" s="521"/>
      <c r="E2" s="522"/>
    </row>
    <row r="3" spans="1:5" ht="29" x14ac:dyDescent="0.35">
      <c r="A3" s="210" t="s">
        <v>203</v>
      </c>
      <c r="B3" s="1"/>
      <c r="C3" s="517"/>
      <c r="D3" s="518"/>
      <c r="E3" s="519"/>
    </row>
    <row r="4" spans="1:5" x14ac:dyDescent="0.35">
      <c r="A4" s="210" t="s">
        <v>204</v>
      </c>
      <c r="B4" s="1"/>
      <c r="C4" s="9"/>
      <c r="D4" s="10"/>
      <c r="E4" s="11"/>
    </row>
    <row r="5" spans="1:5" x14ac:dyDescent="0.35">
      <c r="A5" s="210" t="s">
        <v>205</v>
      </c>
      <c r="B5" s="1"/>
      <c r="C5" s="517"/>
      <c r="D5" s="518"/>
      <c r="E5" s="519"/>
    </row>
    <row r="6" spans="1:5" x14ac:dyDescent="0.35">
      <c r="A6" s="210" t="s">
        <v>206</v>
      </c>
      <c r="B6" s="1"/>
      <c r="C6" s="517"/>
      <c r="D6" s="518"/>
      <c r="E6" s="519"/>
    </row>
    <row r="7" spans="1:5" x14ac:dyDescent="0.35">
      <c r="A7" s="210" t="s">
        <v>207</v>
      </c>
      <c r="B7" s="1"/>
      <c r="C7" s="517"/>
      <c r="D7" s="518"/>
      <c r="E7" s="519"/>
    </row>
    <row r="8" spans="1:5" x14ac:dyDescent="0.35">
      <c r="A8" s="210" t="s">
        <v>208</v>
      </c>
      <c r="B8" s="1"/>
      <c r="C8" s="517"/>
      <c r="D8" s="518"/>
      <c r="E8" s="519"/>
    </row>
    <row r="9" spans="1:5" x14ac:dyDescent="0.35">
      <c r="A9" s="210" t="s">
        <v>209</v>
      </c>
      <c r="B9" s="1"/>
      <c r="C9" s="514" t="s">
        <v>210</v>
      </c>
      <c r="D9" s="515"/>
      <c r="E9" s="516"/>
    </row>
  </sheetData>
  <mergeCells count="7">
    <mergeCell ref="C9:E9"/>
    <mergeCell ref="C7:E7"/>
    <mergeCell ref="C8:E8"/>
    <mergeCell ref="C2:E2"/>
    <mergeCell ref="C3:E3"/>
    <mergeCell ref="C5:E5"/>
    <mergeCell ref="C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68"/>
  <sheetViews>
    <sheetView zoomScale="86" zoomScaleNormal="86" workbookViewId="0">
      <selection activeCell="C30" sqref="C30"/>
    </sheetView>
  </sheetViews>
  <sheetFormatPr defaultColWidth="9.1796875" defaultRowHeight="14.5" x14ac:dyDescent="0.35"/>
  <cols>
    <col min="1" max="1" width="55.1796875" style="12" customWidth="1"/>
    <col min="2" max="2" width="16.7265625" style="14" customWidth="1"/>
    <col min="3" max="10" width="15.7265625" style="14" customWidth="1"/>
    <col min="11" max="12" width="16.7265625" style="14" customWidth="1"/>
    <col min="13" max="16384" width="9.1796875" style="12"/>
  </cols>
  <sheetData>
    <row r="1" spans="1:12" ht="20" x14ac:dyDescent="0.4">
      <c r="A1" s="15" t="s">
        <v>211</v>
      </c>
    </row>
    <row r="2" spans="1:12" ht="15.5" x14ac:dyDescent="0.35">
      <c r="A2" s="532" t="s">
        <v>212</v>
      </c>
      <c r="B2" s="532"/>
      <c r="C2" s="13"/>
      <c r="D2" s="13"/>
      <c r="G2" s="13"/>
      <c r="H2" s="13"/>
      <c r="I2" s="13"/>
      <c r="J2" s="13"/>
      <c r="K2" s="13"/>
      <c r="L2" s="13"/>
    </row>
    <row r="3" spans="1:12" ht="15.5" x14ac:dyDescent="0.35">
      <c r="A3" s="533" t="s">
        <v>213</v>
      </c>
      <c r="B3" s="533"/>
      <c r="C3" s="13"/>
      <c r="D3" s="13"/>
      <c r="G3" s="13"/>
      <c r="H3" s="13"/>
      <c r="I3" s="13"/>
      <c r="J3" s="13"/>
      <c r="K3" s="13"/>
      <c r="L3" s="13"/>
    </row>
    <row r="4" spans="1:12" ht="15.5" x14ac:dyDescent="0.35">
      <c r="A4" s="533" t="s">
        <v>214</v>
      </c>
      <c r="B4" s="533"/>
      <c r="D4" s="13"/>
      <c r="E4" s="13"/>
      <c r="F4" s="13"/>
      <c r="G4" s="13"/>
      <c r="H4" s="13"/>
      <c r="I4" s="13"/>
      <c r="J4" s="13"/>
      <c r="K4" s="13"/>
      <c r="L4" s="13"/>
    </row>
    <row r="5" spans="1:12" ht="15.5" x14ac:dyDescent="0.35">
      <c r="B5" s="13"/>
      <c r="D5" s="13"/>
      <c r="E5" s="13"/>
      <c r="F5" s="13"/>
      <c r="G5" s="13"/>
      <c r="H5" s="13"/>
      <c r="I5" s="13"/>
      <c r="J5" s="13"/>
      <c r="K5" s="13"/>
      <c r="L5" s="13"/>
    </row>
    <row r="6" spans="1:12" ht="15.5" x14ac:dyDescent="0.35">
      <c r="F6" s="13"/>
      <c r="G6" s="13"/>
      <c r="H6" s="13"/>
      <c r="I6" s="13"/>
      <c r="J6" s="13"/>
      <c r="K6" s="13"/>
      <c r="L6" s="13"/>
    </row>
    <row r="7" spans="1:12" ht="15.5" x14ac:dyDescent="0.35">
      <c r="F7" s="13"/>
      <c r="G7" s="13"/>
      <c r="H7" s="13"/>
      <c r="I7" s="13"/>
      <c r="J7" s="13"/>
      <c r="K7" s="13"/>
      <c r="L7" s="13"/>
    </row>
    <row r="8" spans="1:12" ht="15.5" x14ac:dyDescent="0.35">
      <c r="F8" s="13"/>
      <c r="G8" s="13"/>
      <c r="H8" s="13"/>
      <c r="I8" s="13"/>
      <c r="J8" s="13"/>
      <c r="K8" s="13"/>
      <c r="L8" s="13"/>
    </row>
    <row r="9" spans="1:12" ht="15.5" x14ac:dyDescent="0.35">
      <c r="B9" s="13"/>
      <c r="D9" s="13"/>
      <c r="E9" s="13"/>
      <c r="F9" s="13"/>
      <c r="G9" s="13"/>
      <c r="H9" s="13"/>
      <c r="I9" s="13"/>
      <c r="J9" s="13"/>
      <c r="K9" s="13"/>
      <c r="L9" s="13"/>
    </row>
    <row r="10" spans="1:12" ht="15.5" x14ac:dyDescent="0.35">
      <c r="B10" s="13"/>
      <c r="D10" s="13"/>
      <c r="E10" s="13"/>
      <c r="F10" s="13"/>
      <c r="G10" s="13"/>
      <c r="H10" s="13"/>
      <c r="I10" s="13"/>
      <c r="J10" s="13"/>
      <c r="K10" s="13"/>
      <c r="L10" s="13"/>
    </row>
    <row r="11" spans="1:12" x14ac:dyDescent="0.35">
      <c r="A11" s="19" t="s">
        <v>215</v>
      </c>
      <c r="B11" s="529"/>
      <c r="C11" s="529"/>
      <c r="D11" s="529"/>
      <c r="H11" s="20"/>
      <c r="I11" s="20"/>
      <c r="J11" s="20"/>
      <c r="K11" s="20"/>
      <c r="L11" s="20"/>
    </row>
    <row r="12" spans="1:12" x14ac:dyDescent="0.35">
      <c r="A12" s="19" t="s">
        <v>216</v>
      </c>
      <c r="B12" s="530"/>
      <c r="C12" s="530"/>
      <c r="D12" s="530"/>
      <c r="H12" s="20"/>
      <c r="I12" s="20"/>
      <c r="J12" s="20"/>
      <c r="K12" s="20"/>
      <c r="L12" s="20"/>
    </row>
    <row r="13" spans="1:12" x14ac:dyDescent="0.35">
      <c r="A13" s="19" t="s">
        <v>217</v>
      </c>
      <c r="B13" s="531"/>
      <c r="C13" s="531"/>
      <c r="D13" s="531"/>
      <c r="H13" s="20"/>
      <c r="I13" s="20"/>
      <c r="J13" s="20"/>
      <c r="K13" s="20"/>
      <c r="L13" s="20"/>
    </row>
    <row r="14" spans="1:12" x14ac:dyDescent="0.35">
      <c r="A14" s="19" t="s">
        <v>218</v>
      </c>
      <c r="B14" s="531"/>
      <c r="C14" s="531"/>
      <c r="D14" s="531"/>
      <c r="H14" s="20"/>
      <c r="I14" s="20"/>
      <c r="J14" s="20"/>
      <c r="K14" s="20"/>
      <c r="L14" s="20"/>
    </row>
    <row r="15" spans="1:12" ht="13" x14ac:dyDescent="0.3">
      <c r="A15" s="19" t="s">
        <v>219</v>
      </c>
      <c r="B15" s="531"/>
      <c r="C15" s="531"/>
      <c r="D15" s="531"/>
      <c r="E15" s="21"/>
      <c r="F15" s="21"/>
      <c r="G15" s="21"/>
      <c r="H15" s="21"/>
      <c r="I15" s="21"/>
      <c r="J15" s="21"/>
      <c r="K15" s="21"/>
      <c r="L15" s="21"/>
    </row>
    <row r="16" spans="1:12" x14ac:dyDescent="0.35">
      <c r="A16" s="22" t="s">
        <v>220</v>
      </c>
      <c r="B16" s="526"/>
      <c r="C16" s="526"/>
      <c r="D16" s="526"/>
      <c r="E16" s="20"/>
      <c r="L16" s="20"/>
    </row>
    <row r="17" spans="1:12" x14ac:dyDescent="0.35">
      <c r="A17" s="19" t="s">
        <v>221</v>
      </c>
      <c r="B17" s="526"/>
      <c r="C17" s="526"/>
      <c r="D17" s="526"/>
      <c r="E17" s="23"/>
      <c r="L17" s="23"/>
    </row>
    <row r="18" spans="1:12" x14ac:dyDescent="0.35">
      <c r="A18" s="25" t="s">
        <v>222</v>
      </c>
      <c r="B18" s="527"/>
      <c r="C18" s="527"/>
      <c r="D18" s="527"/>
      <c r="E18" s="20"/>
      <c r="L18" s="20"/>
    </row>
    <row r="19" spans="1:12" ht="13" x14ac:dyDescent="0.3">
      <c r="A19" s="26" t="s">
        <v>223</v>
      </c>
      <c r="B19" s="525"/>
      <c r="C19" s="525"/>
      <c r="D19" s="525"/>
      <c r="E19" s="20"/>
      <c r="F19" s="20"/>
      <c r="G19" s="20"/>
      <c r="H19" s="20"/>
      <c r="I19" s="20"/>
      <c r="J19" s="20"/>
      <c r="K19" s="20"/>
      <c r="L19" s="20"/>
    </row>
    <row r="20" spans="1:12" ht="13.5" thickBot="1" x14ac:dyDescent="0.3">
      <c r="A20" s="27"/>
      <c r="B20" s="28"/>
      <c r="C20" s="20"/>
      <c r="D20" s="20"/>
      <c r="E20" s="20"/>
      <c r="F20" s="20"/>
      <c r="G20" s="20"/>
      <c r="H20" s="20"/>
      <c r="I20" s="20"/>
      <c r="J20" s="20"/>
      <c r="K20" s="20"/>
      <c r="L20" s="20"/>
    </row>
    <row r="21" spans="1:12" ht="13.5" thickBot="1" x14ac:dyDescent="0.35">
      <c r="B21" s="20"/>
      <c r="C21" s="523" t="s">
        <v>224</v>
      </c>
      <c r="D21" s="528"/>
      <c r="E21" s="523" t="s">
        <v>225</v>
      </c>
      <c r="F21" s="524"/>
      <c r="G21" s="523" t="s">
        <v>226</v>
      </c>
      <c r="H21" s="524"/>
      <c r="I21" s="523" t="s">
        <v>227</v>
      </c>
      <c r="J21" s="524"/>
      <c r="K21" s="29"/>
      <c r="L21" s="20"/>
    </row>
    <row r="22" spans="1:12" ht="32.5" customHeight="1" thickBot="1" x14ac:dyDescent="0.3">
      <c r="A22" s="30" t="s">
        <v>228</v>
      </c>
      <c r="B22" s="31" t="s">
        <v>229</v>
      </c>
      <c r="C22" s="32" t="s">
        <v>230</v>
      </c>
      <c r="D22" s="33" t="s">
        <v>231</v>
      </c>
      <c r="E22" s="32" t="s">
        <v>230</v>
      </c>
      <c r="F22" s="34" t="s">
        <v>231</v>
      </c>
      <c r="G22" s="32" t="s">
        <v>230</v>
      </c>
      <c r="H22" s="34" t="s">
        <v>231</v>
      </c>
      <c r="I22" s="32" t="s">
        <v>230</v>
      </c>
      <c r="J22" s="35" t="s">
        <v>231</v>
      </c>
      <c r="K22" s="31" t="s">
        <v>232</v>
      </c>
      <c r="L22" s="36" t="s">
        <v>233</v>
      </c>
    </row>
    <row r="23" spans="1:12" ht="13" x14ac:dyDescent="0.25">
      <c r="A23" s="37" t="s">
        <v>234</v>
      </c>
      <c r="B23" s="397">
        <f>B42</f>
        <v>0</v>
      </c>
      <c r="C23" s="398"/>
      <c r="D23" s="399"/>
      <c r="E23" s="399"/>
      <c r="F23" s="399"/>
      <c r="G23" s="399"/>
      <c r="H23" s="399"/>
      <c r="I23" s="399"/>
      <c r="J23" s="399"/>
      <c r="K23" s="400">
        <f>SUM(C23:J23)</f>
        <v>0</v>
      </c>
      <c r="L23" s="401">
        <f>B23-K23</f>
        <v>0</v>
      </c>
    </row>
    <row r="24" spans="1:12" ht="13" x14ac:dyDescent="0.3">
      <c r="A24" s="43" t="s">
        <v>235</v>
      </c>
      <c r="B24" s="402"/>
      <c r="C24" s="403">
        <v>0</v>
      </c>
      <c r="D24" s="404">
        <f t="shared" ref="D24:J24" si="0">C43</f>
        <v>0</v>
      </c>
      <c r="E24" s="405">
        <f t="shared" si="0"/>
        <v>0</v>
      </c>
      <c r="F24" s="405">
        <f t="shared" si="0"/>
        <v>0</v>
      </c>
      <c r="G24" s="405">
        <f t="shared" si="0"/>
        <v>0</v>
      </c>
      <c r="H24" s="405">
        <f t="shared" si="0"/>
        <v>0</v>
      </c>
      <c r="I24" s="405">
        <f t="shared" si="0"/>
        <v>0</v>
      </c>
      <c r="J24" s="405">
        <f t="shared" si="0"/>
        <v>0</v>
      </c>
      <c r="K24" s="406"/>
      <c r="L24" s="407"/>
    </row>
    <row r="25" spans="1:12" ht="13.5" thickBot="1" x14ac:dyDescent="0.35">
      <c r="A25" s="50" t="s">
        <v>236</v>
      </c>
      <c r="B25" s="408"/>
      <c r="C25" s="409">
        <f t="shared" ref="C25:J25" si="1">SUM(C23:C24)</f>
        <v>0</v>
      </c>
      <c r="D25" s="410">
        <f t="shared" si="1"/>
        <v>0</v>
      </c>
      <c r="E25" s="410">
        <f t="shared" si="1"/>
        <v>0</v>
      </c>
      <c r="F25" s="410">
        <f t="shared" si="1"/>
        <v>0</v>
      </c>
      <c r="G25" s="410">
        <f t="shared" si="1"/>
        <v>0</v>
      </c>
      <c r="H25" s="410">
        <f t="shared" si="1"/>
        <v>0</v>
      </c>
      <c r="I25" s="410">
        <f t="shared" si="1"/>
        <v>0</v>
      </c>
      <c r="J25" s="410">
        <f t="shared" si="1"/>
        <v>0</v>
      </c>
      <c r="K25" s="411"/>
      <c r="L25" s="412"/>
    </row>
    <row r="26" spans="1:12" ht="13.5" thickBot="1" x14ac:dyDescent="0.35">
      <c r="A26" s="200" t="str">
        <f>'Main budget headings'!D10</f>
        <v>1.1. Insert output heading</v>
      </c>
      <c r="B26" s="413">
        <f>'Main budget headings'!E10</f>
        <v>0</v>
      </c>
      <c r="C26" s="414"/>
      <c r="D26" s="415"/>
      <c r="E26" s="415"/>
      <c r="F26" s="415"/>
      <c r="G26" s="415"/>
      <c r="H26" s="415"/>
      <c r="I26" s="415"/>
      <c r="J26" s="415"/>
      <c r="K26" s="416">
        <f t="shared" ref="K26:K40" si="2">SUM(C26:J26)</f>
        <v>0</v>
      </c>
      <c r="L26" s="417">
        <f t="shared" ref="L26:L35" si="3">B26-K26</f>
        <v>0</v>
      </c>
    </row>
    <row r="27" spans="1:12" ht="13.5" thickBot="1" x14ac:dyDescent="0.35">
      <c r="A27" s="200" t="str">
        <f>'Main budget headings'!D16</f>
        <v>1.2 Insert output heading</v>
      </c>
      <c r="B27" s="413">
        <f>'Main budget headings'!E16</f>
        <v>0</v>
      </c>
      <c r="C27" s="418"/>
      <c r="D27" s="419"/>
      <c r="E27" s="419"/>
      <c r="F27" s="419"/>
      <c r="G27" s="419"/>
      <c r="H27" s="419"/>
      <c r="I27" s="419"/>
      <c r="J27" s="419"/>
      <c r="K27" s="420">
        <f t="shared" si="2"/>
        <v>0</v>
      </c>
      <c r="L27" s="421">
        <f t="shared" si="3"/>
        <v>0</v>
      </c>
    </row>
    <row r="28" spans="1:12" ht="13.5" thickBot="1" x14ac:dyDescent="0.35">
      <c r="A28" s="200" t="str">
        <f>'Main budget headings'!D22</f>
        <v xml:space="preserve">1.3 </v>
      </c>
      <c r="B28" s="413">
        <f>'Main budget headings'!E22</f>
        <v>0</v>
      </c>
      <c r="C28" s="418"/>
      <c r="D28" s="419"/>
      <c r="E28" s="419"/>
      <c r="F28" s="419"/>
      <c r="G28" s="419"/>
      <c r="H28" s="419"/>
      <c r="I28" s="419"/>
      <c r="J28" s="419"/>
      <c r="K28" s="420">
        <f t="shared" si="2"/>
        <v>0</v>
      </c>
      <c r="L28" s="421">
        <f t="shared" si="3"/>
        <v>0</v>
      </c>
    </row>
    <row r="29" spans="1:12" ht="13.5" thickBot="1" x14ac:dyDescent="0.35">
      <c r="A29" s="200" t="str">
        <f>'Main budget headings'!D28</f>
        <v>1.4</v>
      </c>
      <c r="B29" s="413">
        <f>'Main budget headings'!E28</f>
        <v>0</v>
      </c>
      <c r="C29" s="418"/>
      <c r="D29" s="419"/>
      <c r="E29" s="419"/>
      <c r="F29" s="419"/>
      <c r="G29" s="419"/>
      <c r="H29" s="419"/>
      <c r="I29" s="419"/>
      <c r="J29" s="419"/>
      <c r="K29" s="420">
        <f t="shared" si="2"/>
        <v>0</v>
      </c>
      <c r="L29" s="421">
        <f t="shared" si="3"/>
        <v>0</v>
      </c>
    </row>
    <row r="30" spans="1:12" ht="13.5" thickBot="1" x14ac:dyDescent="0.35">
      <c r="A30" s="200" t="str">
        <f>'Main budget headings'!D34</f>
        <v>1.5</v>
      </c>
      <c r="B30" s="413">
        <f>'Main budget headings'!E34</f>
        <v>0</v>
      </c>
      <c r="C30" s="418"/>
      <c r="D30" s="419"/>
      <c r="E30" s="422"/>
      <c r="F30" s="419"/>
      <c r="G30" s="419"/>
      <c r="H30" s="419"/>
      <c r="I30" s="419"/>
      <c r="J30" s="419"/>
      <c r="K30" s="420">
        <f t="shared" si="2"/>
        <v>0</v>
      </c>
      <c r="L30" s="421">
        <f t="shared" si="3"/>
        <v>0</v>
      </c>
    </row>
    <row r="31" spans="1:12" ht="13.5" thickBot="1" x14ac:dyDescent="0.35">
      <c r="A31" s="200" t="str">
        <f>'Main budget headings'!D40</f>
        <v>1.6</v>
      </c>
      <c r="B31" s="413">
        <f>'Main budget headings'!E40</f>
        <v>0</v>
      </c>
      <c r="C31" s="418"/>
      <c r="D31" s="419"/>
      <c r="E31" s="423"/>
      <c r="F31" s="424"/>
      <c r="G31" s="419"/>
      <c r="H31" s="419"/>
      <c r="I31" s="419"/>
      <c r="J31" s="419"/>
      <c r="K31" s="420">
        <f t="shared" si="2"/>
        <v>0</v>
      </c>
      <c r="L31" s="421">
        <f t="shared" si="3"/>
        <v>0</v>
      </c>
    </row>
    <row r="32" spans="1:12" ht="13.5" thickBot="1" x14ac:dyDescent="0.35">
      <c r="A32" s="200" t="str">
        <f>'Main budget headings'!D46</f>
        <v>2.1</v>
      </c>
      <c r="B32" s="413">
        <f>'Main budget headings'!E46</f>
        <v>0</v>
      </c>
      <c r="C32" s="418"/>
      <c r="D32" s="419"/>
      <c r="E32" s="419"/>
      <c r="F32" s="419"/>
      <c r="G32" s="419"/>
      <c r="H32" s="419"/>
      <c r="I32" s="419"/>
      <c r="J32" s="419"/>
      <c r="K32" s="420">
        <f t="shared" si="2"/>
        <v>0</v>
      </c>
      <c r="L32" s="421">
        <f t="shared" si="3"/>
        <v>0</v>
      </c>
    </row>
    <row r="33" spans="1:12" ht="13.5" thickBot="1" x14ac:dyDescent="0.35">
      <c r="A33" s="200" t="str">
        <f>'Main budget headings'!D52</f>
        <v>2.2</v>
      </c>
      <c r="B33" s="413">
        <f>'Main budget headings'!E52</f>
        <v>0</v>
      </c>
      <c r="C33" s="418"/>
      <c r="D33" s="419"/>
      <c r="E33" s="419"/>
      <c r="F33" s="419"/>
      <c r="G33" s="419"/>
      <c r="H33" s="419"/>
      <c r="I33" s="419"/>
      <c r="J33" s="419"/>
      <c r="K33" s="420">
        <f t="shared" si="2"/>
        <v>0</v>
      </c>
      <c r="L33" s="421">
        <f t="shared" si="3"/>
        <v>0</v>
      </c>
    </row>
    <row r="34" spans="1:12" ht="13.5" thickBot="1" x14ac:dyDescent="0.35">
      <c r="A34" s="200" t="str">
        <f>'Main budget headings'!D58</f>
        <v>2.3</v>
      </c>
      <c r="B34" s="413">
        <f>'Main budget headings'!E58</f>
        <v>0</v>
      </c>
      <c r="C34" s="418"/>
      <c r="D34" s="419"/>
      <c r="E34" s="419"/>
      <c r="F34" s="419"/>
      <c r="G34" s="419"/>
      <c r="H34" s="419"/>
      <c r="I34" s="419"/>
      <c r="J34" s="419"/>
      <c r="K34" s="420">
        <f t="shared" si="2"/>
        <v>0</v>
      </c>
      <c r="L34" s="421">
        <f t="shared" si="3"/>
        <v>0</v>
      </c>
    </row>
    <row r="35" spans="1:12" ht="13.5" thickBot="1" x14ac:dyDescent="0.35">
      <c r="A35" s="200" t="str">
        <f>'Main budget headings'!D64</f>
        <v>3.1</v>
      </c>
      <c r="B35" s="413">
        <f>'Main budget headings'!E64</f>
        <v>0</v>
      </c>
      <c r="C35" s="418"/>
      <c r="D35" s="419"/>
      <c r="E35" s="419"/>
      <c r="F35" s="419"/>
      <c r="G35" s="419"/>
      <c r="H35" s="419"/>
      <c r="I35" s="419"/>
      <c r="J35" s="419"/>
      <c r="K35" s="420">
        <f t="shared" si="2"/>
        <v>0</v>
      </c>
      <c r="L35" s="421">
        <f t="shared" si="3"/>
        <v>0</v>
      </c>
    </row>
    <row r="36" spans="1:12" ht="13.5" thickBot="1" x14ac:dyDescent="0.35">
      <c r="A36" s="200" t="str">
        <f>'Main budget headings'!D70</f>
        <v>3.2</v>
      </c>
      <c r="B36" s="413">
        <f>'Main budget headings'!E70</f>
        <v>0</v>
      </c>
      <c r="C36" s="418"/>
      <c r="D36" s="419"/>
      <c r="E36" s="419"/>
      <c r="F36" s="419"/>
      <c r="G36" s="419"/>
      <c r="H36" s="419"/>
      <c r="I36" s="419"/>
      <c r="J36" s="419"/>
      <c r="K36" s="420">
        <f>SUM(C36:J36)</f>
        <v>0</v>
      </c>
      <c r="L36" s="421">
        <f>B36-K36</f>
        <v>0</v>
      </c>
    </row>
    <row r="37" spans="1:12" ht="13.5" thickBot="1" x14ac:dyDescent="0.35">
      <c r="A37" s="200" t="str">
        <f>'Main budget headings'!D76</f>
        <v>3.3</v>
      </c>
      <c r="B37" s="413">
        <f>'Main budget headings'!E76</f>
        <v>0</v>
      </c>
      <c r="C37" s="425"/>
      <c r="D37" s="423"/>
      <c r="E37" s="423"/>
      <c r="F37" s="423"/>
      <c r="G37" s="423"/>
      <c r="H37" s="423"/>
      <c r="I37" s="423"/>
      <c r="J37" s="426"/>
      <c r="K37" s="420">
        <f t="shared" ref="K37:K38" si="4">SUM(C37:J37)</f>
        <v>0</v>
      </c>
      <c r="L37" s="421">
        <f>B37-K37</f>
        <v>0</v>
      </c>
    </row>
    <row r="38" spans="1:12" ht="13.5" thickBot="1" x14ac:dyDescent="0.35">
      <c r="A38" s="200" t="str">
        <f>'Main budget headings'!D82</f>
        <v>3.4</v>
      </c>
      <c r="B38" s="413">
        <f>'Main budget headings'!E82</f>
        <v>0</v>
      </c>
      <c r="C38" s="425"/>
      <c r="D38" s="423"/>
      <c r="E38" s="423"/>
      <c r="F38" s="423"/>
      <c r="G38" s="423"/>
      <c r="H38" s="423"/>
      <c r="I38" s="423"/>
      <c r="J38" s="426"/>
      <c r="K38" s="420">
        <f t="shared" si="4"/>
        <v>0</v>
      </c>
      <c r="L38" s="443">
        <f t="shared" ref="L38:L41" si="5">B38-K38</f>
        <v>0</v>
      </c>
    </row>
    <row r="39" spans="1:12" ht="13.5" thickBot="1" x14ac:dyDescent="0.35">
      <c r="A39" s="200" t="str">
        <f>'Main budget headings'!D88</f>
        <v>Cross cutting activities / project management</v>
      </c>
      <c r="B39" s="413">
        <f>'Main budget headings'!E88</f>
        <v>0</v>
      </c>
      <c r="C39" s="428"/>
      <c r="D39" s="429"/>
      <c r="E39" s="429"/>
      <c r="F39" s="429"/>
      <c r="G39" s="429"/>
      <c r="H39" s="429"/>
      <c r="I39" s="429"/>
      <c r="J39" s="429"/>
      <c r="K39" s="420">
        <f t="shared" si="2"/>
        <v>0</v>
      </c>
      <c r="L39" s="444">
        <f t="shared" si="5"/>
        <v>0</v>
      </c>
    </row>
    <row r="40" spans="1:12" ht="13.5" thickBot="1" x14ac:dyDescent="0.35">
      <c r="A40" s="207" t="s">
        <v>208</v>
      </c>
      <c r="B40" s="427">
        <f>'Main budget headings'!E89</f>
        <v>0</v>
      </c>
      <c r="C40" s="428"/>
      <c r="D40" s="429"/>
      <c r="E40" s="429"/>
      <c r="F40" s="429"/>
      <c r="G40" s="429"/>
      <c r="H40" s="429"/>
      <c r="I40" s="429"/>
      <c r="J40" s="429"/>
      <c r="K40" s="430">
        <f t="shared" si="2"/>
        <v>0</v>
      </c>
      <c r="L40" s="444">
        <f t="shared" si="5"/>
        <v>0</v>
      </c>
    </row>
    <row r="41" spans="1:12" ht="13.5" thickBot="1" x14ac:dyDescent="0.35">
      <c r="A41" s="207" t="s">
        <v>237</v>
      </c>
      <c r="B41" s="432">
        <f>'Main budget headings'!E90</f>
        <v>0</v>
      </c>
      <c r="C41" s="423"/>
      <c r="D41" s="423"/>
      <c r="E41" s="423"/>
      <c r="F41" s="423"/>
      <c r="G41" s="423"/>
      <c r="H41" s="423"/>
      <c r="I41" s="423"/>
      <c r="J41" s="426"/>
      <c r="K41" s="433">
        <f>SUM(C41:J41)</f>
        <v>0</v>
      </c>
      <c r="L41" s="421">
        <f t="shared" si="5"/>
        <v>0</v>
      </c>
    </row>
    <row r="42" spans="1:12" ht="13.5" thickBot="1" x14ac:dyDescent="0.35">
      <c r="A42" s="64" t="s">
        <v>238</v>
      </c>
      <c r="B42" s="434">
        <f t="shared" ref="B42:L42" si="6">SUM(B26:B40)</f>
        <v>0</v>
      </c>
      <c r="C42" s="435">
        <f t="shared" si="6"/>
        <v>0</v>
      </c>
      <c r="D42" s="436">
        <f t="shared" si="6"/>
        <v>0</v>
      </c>
      <c r="E42" s="436">
        <f t="shared" si="6"/>
        <v>0</v>
      </c>
      <c r="F42" s="436">
        <f t="shared" si="6"/>
        <v>0</v>
      </c>
      <c r="G42" s="436">
        <f t="shared" si="6"/>
        <v>0</v>
      </c>
      <c r="H42" s="436">
        <f t="shared" si="6"/>
        <v>0</v>
      </c>
      <c r="I42" s="436">
        <f t="shared" si="6"/>
        <v>0</v>
      </c>
      <c r="J42" s="436">
        <f t="shared" si="6"/>
        <v>0</v>
      </c>
      <c r="K42" s="437">
        <f t="shared" si="6"/>
        <v>0</v>
      </c>
      <c r="L42" s="431">
        <f t="shared" si="6"/>
        <v>0</v>
      </c>
    </row>
    <row r="43" spans="1:12" ht="13" thickBot="1" x14ac:dyDescent="0.3">
      <c r="A43" s="69" t="s">
        <v>239</v>
      </c>
      <c r="B43" s="438"/>
      <c r="C43" s="439">
        <f t="shared" ref="C43:J43" si="7">C25-C42</f>
        <v>0</v>
      </c>
      <c r="D43" s="439">
        <f t="shared" si="7"/>
        <v>0</v>
      </c>
      <c r="E43" s="439">
        <f t="shared" si="7"/>
        <v>0</v>
      </c>
      <c r="F43" s="439">
        <f t="shared" si="7"/>
        <v>0</v>
      </c>
      <c r="G43" s="439">
        <f t="shared" si="7"/>
        <v>0</v>
      </c>
      <c r="H43" s="439">
        <f t="shared" si="7"/>
        <v>0</v>
      </c>
      <c r="I43" s="439">
        <f t="shared" si="7"/>
        <v>0</v>
      </c>
      <c r="J43" s="439">
        <f t="shared" si="7"/>
        <v>0</v>
      </c>
      <c r="K43" s="440"/>
      <c r="L43" s="441"/>
    </row>
    <row r="44" spans="1:12" ht="14" x14ac:dyDescent="0.3">
      <c r="A44" s="74"/>
      <c r="B44" s="23"/>
      <c r="C44" s="23"/>
      <c r="D44" s="23"/>
      <c r="E44" s="23"/>
      <c r="F44" s="23"/>
      <c r="G44" s="23"/>
      <c r="H44" s="23"/>
      <c r="I44" s="23"/>
      <c r="J44" s="23"/>
      <c r="K44" s="23"/>
      <c r="L44" s="23"/>
    </row>
    <row r="45" spans="1:12" thickBot="1" x14ac:dyDescent="0.35">
      <c r="A45" s="74"/>
      <c r="B45" s="23"/>
      <c r="C45" s="23"/>
      <c r="D45" s="23"/>
      <c r="E45" s="23"/>
      <c r="F45" s="23"/>
      <c r="G45" s="23"/>
      <c r="H45" s="23"/>
      <c r="I45" s="23"/>
      <c r="J45" s="23"/>
      <c r="K45" s="23"/>
      <c r="L45" s="23"/>
    </row>
    <row r="46" spans="1:12" ht="24" customHeight="1" thickBot="1" x14ac:dyDescent="0.35">
      <c r="A46" s="543" t="s">
        <v>240</v>
      </c>
      <c r="B46" s="544"/>
      <c r="C46" s="544"/>
      <c r="D46" s="544"/>
      <c r="E46" s="544"/>
      <c r="F46" s="544"/>
      <c r="G46" s="544"/>
      <c r="H46" s="544"/>
      <c r="I46" s="544"/>
      <c r="J46" s="544"/>
      <c r="K46" s="545"/>
      <c r="L46" s="75"/>
    </row>
    <row r="47" spans="1:12" thickBot="1" x14ac:dyDescent="0.35">
      <c r="A47" s="446"/>
      <c r="B47" s="447"/>
      <c r="C47" s="546" t="s">
        <v>224</v>
      </c>
      <c r="D47" s="547"/>
      <c r="E47" s="546" t="s">
        <v>225</v>
      </c>
      <c r="F47" s="548"/>
      <c r="G47" s="546" t="s">
        <v>226</v>
      </c>
      <c r="H47" s="548"/>
      <c r="I47" s="546" t="s">
        <v>227</v>
      </c>
      <c r="J47" s="548"/>
      <c r="K47" s="76"/>
      <c r="L47" s="24"/>
    </row>
    <row r="48" spans="1:12" ht="25.15" customHeight="1" thickBot="1" x14ac:dyDescent="0.35">
      <c r="A48" s="448"/>
      <c r="B48" s="449"/>
      <c r="C48" s="78" t="s">
        <v>241</v>
      </c>
      <c r="D48" s="33" t="s">
        <v>242</v>
      </c>
      <c r="E48" s="32" t="s">
        <v>241</v>
      </c>
      <c r="F48" s="34" t="s">
        <v>242</v>
      </c>
      <c r="G48" s="32" t="s">
        <v>243</v>
      </c>
      <c r="H48" s="34" t="s">
        <v>244</v>
      </c>
      <c r="I48" s="32" t="s">
        <v>243</v>
      </c>
      <c r="J48" s="35" t="s">
        <v>244</v>
      </c>
      <c r="K48" s="31" t="s">
        <v>238</v>
      </c>
      <c r="L48" s="24"/>
    </row>
    <row r="49" spans="1:12" ht="14" x14ac:dyDescent="0.3">
      <c r="A49" s="549" t="s">
        <v>245</v>
      </c>
      <c r="B49" s="550"/>
      <c r="C49" s="79"/>
      <c r="D49" s="80"/>
      <c r="E49" s="80"/>
      <c r="F49" s="80"/>
      <c r="G49" s="80"/>
      <c r="H49" s="80"/>
      <c r="I49" s="80"/>
      <c r="J49" s="80"/>
      <c r="K49" s="81" t="s">
        <v>246</v>
      </c>
      <c r="L49" s="24"/>
    </row>
    <row r="50" spans="1:12" ht="14" x14ac:dyDescent="0.3">
      <c r="A50" s="551" t="s">
        <v>247</v>
      </c>
      <c r="B50" s="552"/>
      <c r="C50" s="56"/>
      <c r="D50" s="57"/>
      <c r="E50" s="57"/>
      <c r="F50" s="57"/>
      <c r="G50" s="57"/>
      <c r="H50" s="57"/>
      <c r="I50" s="57"/>
      <c r="J50" s="57"/>
      <c r="K50" s="82">
        <f>SUM(C50:J50)</f>
        <v>0</v>
      </c>
      <c r="L50" s="24"/>
    </row>
    <row r="51" spans="1:12" thickBot="1" x14ac:dyDescent="0.35">
      <c r="A51" s="553" t="s">
        <v>248</v>
      </c>
      <c r="B51" s="554"/>
      <c r="C51" s="83"/>
      <c r="D51" s="59"/>
      <c r="E51" s="59"/>
      <c r="F51" s="59"/>
      <c r="G51" s="59"/>
      <c r="H51" s="59"/>
      <c r="I51" s="59"/>
      <c r="J51" s="59"/>
      <c r="K51" s="82">
        <f>SUM(C51:J51)</f>
        <v>0</v>
      </c>
      <c r="L51" s="84"/>
    </row>
    <row r="52" spans="1:12" ht="14.5" customHeight="1" thickBot="1" x14ac:dyDescent="0.35">
      <c r="A52" s="555" t="s">
        <v>249</v>
      </c>
      <c r="B52" s="556"/>
      <c r="C52" s="85" t="e">
        <f>C51/C50</f>
        <v>#DIV/0!</v>
      </c>
      <c r="D52" s="85" t="e">
        <f t="shared" ref="D52:K52" si="8">D51/D50</f>
        <v>#DIV/0!</v>
      </c>
      <c r="E52" s="85" t="e">
        <f t="shared" si="8"/>
        <v>#DIV/0!</v>
      </c>
      <c r="F52" s="85" t="e">
        <f t="shared" si="8"/>
        <v>#DIV/0!</v>
      </c>
      <c r="G52" s="85" t="e">
        <f t="shared" si="8"/>
        <v>#DIV/0!</v>
      </c>
      <c r="H52" s="85" t="e">
        <f t="shared" si="8"/>
        <v>#DIV/0!</v>
      </c>
      <c r="I52" s="85" t="e">
        <f t="shared" si="8"/>
        <v>#DIV/0!</v>
      </c>
      <c r="J52" s="85" t="e">
        <f t="shared" si="8"/>
        <v>#DIV/0!</v>
      </c>
      <c r="K52" s="85" t="e">
        <f t="shared" si="8"/>
        <v>#DIV/0!</v>
      </c>
      <c r="L52" s="75"/>
    </row>
    <row r="53" spans="1:12" ht="15" thickBot="1" x14ac:dyDescent="0.4">
      <c r="A53" s="77"/>
      <c r="B53" s="77"/>
      <c r="L53" s="24"/>
    </row>
    <row r="54" spans="1:12" ht="13.9" customHeight="1" thickBot="1" x14ac:dyDescent="0.35">
      <c r="A54" s="557" t="s">
        <v>250</v>
      </c>
      <c r="B54" s="558"/>
      <c r="C54" s="61"/>
      <c r="D54" s="60"/>
      <c r="E54" s="60"/>
      <c r="F54" s="60"/>
      <c r="G54" s="60"/>
      <c r="H54" s="60"/>
      <c r="I54" s="60"/>
      <c r="J54" s="60"/>
      <c r="K54" s="86">
        <f>SUM(C54:J54)</f>
        <v>0</v>
      </c>
      <c r="L54" s="23"/>
    </row>
    <row r="55" spans="1:12" ht="14" x14ac:dyDescent="0.3">
      <c r="B55" s="23"/>
      <c r="C55" s="12"/>
      <c r="D55" s="12"/>
      <c r="E55" s="23"/>
      <c r="F55" s="23"/>
      <c r="G55" s="23"/>
      <c r="H55" s="23"/>
      <c r="I55" s="23"/>
      <c r="J55" s="23"/>
      <c r="K55" s="23"/>
      <c r="L55" s="23"/>
    </row>
    <row r="56" spans="1:12" x14ac:dyDescent="0.35">
      <c r="E56" s="23"/>
      <c r="F56" s="23"/>
      <c r="G56" s="23"/>
      <c r="H56" s="23"/>
      <c r="I56" s="23"/>
      <c r="J56" s="23"/>
      <c r="K56" s="23"/>
      <c r="L56" s="87"/>
    </row>
    <row r="57" spans="1:12" ht="15" thickBot="1" x14ac:dyDescent="0.4">
      <c r="A57" s="88"/>
      <c r="B57" s="89"/>
      <c r="C57" s="89"/>
      <c r="E57" s="90"/>
      <c r="F57" s="91"/>
      <c r="G57" s="87"/>
      <c r="H57" s="87"/>
      <c r="I57" s="87"/>
      <c r="J57" s="87"/>
      <c r="K57" s="87"/>
    </row>
    <row r="58" spans="1:12" ht="15" thickBot="1" x14ac:dyDescent="0.4">
      <c r="A58" s="559" t="s">
        <v>251</v>
      </c>
      <c r="B58" s="560"/>
      <c r="C58" s="561"/>
      <c r="E58" s="92"/>
      <c r="F58" s="92"/>
    </row>
    <row r="59" spans="1:12" x14ac:dyDescent="0.35">
      <c r="A59" s="534"/>
      <c r="B59" s="535"/>
      <c r="C59" s="536"/>
      <c r="E59" s="93" t="s">
        <v>252</v>
      </c>
      <c r="F59" s="94"/>
    </row>
    <row r="60" spans="1:12" x14ac:dyDescent="0.35">
      <c r="A60" s="537"/>
      <c r="B60" s="538"/>
      <c r="C60" s="539"/>
      <c r="E60" s="89"/>
      <c r="F60" s="89"/>
    </row>
    <row r="61" spans="1:12" ht="14.25" customHeight="1" thickBot="1" x14ac:dyDescent="0.4">
      <c r="A61" s="537"/>
      <c r="B61" s="538"/>
      <c r="C61" s="539"/>
      <c r="E61" s="95"/>
      <c r="F61" s="95"/>
    </row>
    <row r="62" spans="1:12" s="14" customFormat="1" ht="13.15" customHeight="1" x14ac:dyDescent="0.35">
      <c r="A62" s="537"/>
      <c r="B62" s="538"/>
      <c r="C62" s="539"/>
      <c r="E62" s="93" t="s">
        <v>253</v>
      </c>
      <c r="F62" s="94"/>
    </row>
    <row r="63" spans="1:12" s="14" customFormat="1" x14ac:dyDescent="0.35">
      <c r="A63" s="537"/>
      <c r="B63" s="538"/>
      <c r="C63" s="539"/>
      <c r="F63" s="89"/>
    </row>
    <row r="64" spans="1:12" s="14" customFormat="1" ht="15" thickBot="1" x14ac:dyDescent="0.4">
      <c r="A64" s="537"/>
      <c r="B64" s="538"/>
      <c r="C64" s="539"/>
      <c r="E64" s="92"/>
      <c r="F64" s="96"/>
    </row>
    <row r="65" spans="1:5" s="14" customFormat="1" x14ac:dyDescent="0.35">
      <c r="A65" s="537"/>
      <c r="B65" s="538"/>
      <c r="C65" s="539"/>
      <c r="E65" s="93" t="s">
        <v>254</v>
      </c>
    </row>
    <row r="66" spans="1:5" ht="15" thickBot="1" x14ac:dyDescent="0.4">
      <c r="A66" s="540"/>
      <c r="B66" s="541"/>
      <c r="C66" s="542"/>
    </row>
    <row r="68" spans="1:5" x14ac:dyDescent="0.35">
      <c r="A68" s="12" t="s">
        <v>255</v>
      </c>
    </row>
  </sheetData>
  <sheetProtection password="CBD5" sheet="1" objects="1" scenarios="1" selectLockedCells="1"/>
  <mergeCells count="28">
    <mergeCell ref="A2:B2"/>
    <mergeCell ref="A3:B3"/>
    <mergeCell ref="A4:B4"/>
    <mergeCell ref="A59:C66"/>
    <mergeCell ref="A46:K46"/>
    <mergeCell ref="C47:D47"/>
    <mergeCell ref="E47:F47"/>
    <mergeCell ref="G47:H47"/>
    <mergeCell ref="I47:J47"/>
    <mergeCell ref="A49:B49"/>
    <mergeCell ref="A50:B50"/>
    <mergeCell ref="A51:B51"/>
    <mergeCell ref="A52:B52"/>
    <mergeCell ref="A54:B54"/>
    <mergeCell ref="A58:C58"/>
    <mergeCell ref="I21:J21"/>
    <mergeCell ref="B11:D11"/>
    <mergeCell ref="B12:D12"/>
    <mergeCell ref="B13:D13"/>
    <mergeCell ref="B14:D14"/>
    <mergeCell ref="B15:D15"/>
    <mergeCell ref="G21:H21"/>
    <mergeCell ref="B19:D19"/>
    <mergeCell ref="B16:D16"/>
    <mergeCell ref="B17:D17"/>
    <mergeCell ref="B18:D18"/>
    <mergeCell ref="C21:D21"/>
    <mergeCell ref="E21:F21"/>
  </mergeCells>
  <pageMargins left="0.7" right="0.7" top="0.75" bottom="0.75" header="0.3" footer="0.3"/>
  <pageSetup paperSize="9"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7:O33"/>
  <sheetViews>
    <sheetView zoomScale="90" zoomScaleNormal="90" workbookViewId="0">
      <selection activeCell="F16" sqref="F16"/>
    </sheetView>
  </sheetViews>
  <sheetFormatPr defaultRowHeight="12.5" x14ac:dyDescent="0.25"/>
  <cols>
    <col min="1" max="1" width="9.1796875" style="12"/>
    <col min="2" max="2" width="42.1796875" style="12" customWidth="1"/>
    <col min="3" max="3" width="86.81640625" style="12" customWidth="1"/>
    <col min="4" max="257" width="9.1796875" style="12"/>
    <col min="258" max="258" width="42.1796875" style="12" customWidth="1"/>
    <col min="259" max="259" width="86.81640625" style="12" customWidth="1"/>
    <col min="260" max="513" width="9.1796875" style="12"/>
    <col min="514" max="514" width="42.1796875" style="12" customWidth="1"/>
    <col min="515" max="515" width="86.81640625" style="12" customWidth="1"/>
    <col min="516" max="769" width="9.1796875" style="12"/>
    <col min="770" max="770" width="42.1796875" style="12" customWidth="1"/>
    <col min="771" max="771" width="86.81640625" style="12" customWidth="1"/>
    <col min="772" max="1025" width="9.1796875" style="12"/>
    <col min="1026" max="1026" width="42.1796875" style="12" customWidth="1"/>
    <col min="1027" max="1027" width="86.81640625" style="12" customWidth="1"/>
    <col min="1028" max="1281" width="9.1796875" style="12"/>
    <col min="1282" max="1282" width="42.1796875" style="12" customWidth="1"/>
    <col min="1283" max="1283" width="86.81640625" style="12" customWidth="1"/>
    <col min="1284" max="1537" width="9.1796875" style="12"/>
    <col min="1538" max="1538" width="42.1796875" style="12" customWidth="1"/>
    <col min="1539" max="1539" width="86.81640625" style="12" customWidth="1"/>
    <col min="1540" max="1793" width="9.1796875" style="12"/>
    <col min="1794" max="1794" width="42.1796875" style="12" customWidth="1"/>
    <col min="1795" max="1795" width="86.81640625" style="12" customWidth="1"/>
    <col min="1796" max="2049" width="9.1796875" style="12"/>
    <col min="2050" max="2050" width="42.1796875" style="12" customWidth="1"/>
    <col min="2051" max="2051" width="86.81640625" style="12" customWidth="1"/>
    <col min="2052" max="2305" width="9.1796875" style="12"/>
    <col min="2306" max="2306" width="42.1796875" style="12" customWidth="1"/>
    <col min="2307" max="2307" width="86.81640625" style="12" customWidth="1"/>
    <col min="2308" max="2561" width="9.1796875" style="12"/>
    <col min="2562" max="2562" width="42.1796875" style="12" customWidth="1"/>
    <col min="2563" max="2563" width="86.81640625" style="12" customWidth="1"/>
    <col min="2564" max="2817" width="9.1796875" style="12"/>
    <col min="2818" max="2818" width="42.1796875" style="12" customWidth="1"/>
    <col min="2819" max="2819" width="86.81640625" style="12" customWidth="1"/>
    <col min="2820" max="3073" width="9.1796875" style="12"/>
    <col min="3074" max="3074" width="42.1796875" style="12" customWidth="1"/>
    <col min="3075" max="3075" width="86.81640625" style="12" customWidth="1"/>
    <col min="3076" max="3329" width="9.1796875" style="12"/>
    <col min="3330" max="3330" width="42.1796875" style="12" customWidth="1"/>
    <col min="3331" max="3331" width="86.81640625" style="12" customWidth="1"/>
    <col min="3332" max="3585" width="9.1796875" style="12"/>
    <col min="3586" max="3586" width="42.1796875" style="12" customWidth="1"/>
    <col min="3587" max="3587" width="86.81640625" style="12" customWidth="1"/>
    <col min="3588" max="3841" width="9.1796875" style="12"/>
    <col min="3842" max="3842" width="42.1796875" style="12" customWidth="1"/>
    <col min="3843" max="3843" width="86.81640625" style="12" customWidth="1"/>
    <col min="3844" max="4097" width="9.1796875" style="12"/>
    <col min="4098" max="4098" width="42.1796875" style="12" customWidth="1"/>
    <col min="4099" max="4099" width="86.81640625" style="12" customWidth="1"/>
    <col min="4100" max="4353" width="9.1796875" style="12"/>
    <col min="4354" max="4354" width="42.1796875" style="12" customWidth="1"/>
    <col min="4355" max="4355" width="86.81640625" style="12" customWidth="1"/>
    <col min="4356" max="4609" width="9.1796875" style="12"/>
    <col min="4610" max="4610" width="42.1796875" style="12" customWidth="1"/>
    <col min="4611" max="4611" width="86.81640625" style="12" customWidth="1"/>
    <col min="4612" max="4865" width="9.1796875" style="12"/>
    <col min="4866" max="4866" width="42.1796875" style="12" customWidth="1"/>
    <col min="4867" max="4867" width="86.81640625" style="12" customWidth="1"/>
    <col min="4868" max="5121" width="9.1796875" style="12"/>
    <col min="5122" max="5122" width="42.1796875" style="12" customWidth="1"/>
    <col min="5123" max="5123" width="86.81640625" style="12" customWidth="1"/>
    <col min="5124" max="5377" width="9.1796875" style="12"/>
    <col min="5378" max="5378" width="42.1796875" style="12" customWidth="1"/>
    <col min="5379" max="5379" width="86.81640625" style="12" customWidth="1"/>
    <col min="5380" max="5633" width="9.1796875" style="12"/>
    <col min="5634" max="5634" width="42.1796875" style="12" customWidth="1"/>
    <col min="5635" max="5635" width="86.81640625" style="12" customWidth="1"/>
    <col min="5636" max="5889" width="9.1796875" style="12"/>
    <col min="5890" max="5890" width="42.1796875" style="12" customWidth="1"/>
    <col min="5891" max="5891" width="86.81640625" style="12" customWidth="1"/>
    <col min="5892" max="6145" width="9.1796875" style="12"/>
    <col min="6146" max="6146" width="42.1796875" style="12" customWidth="1"/>
    <col min="6147" max="6147" width="86.81640625" style="12" customWidth="1"/>
    <col min="6148" max="6401" width="9.1796875" style="12"/>
    <col min="6402" max="6402" width="42.1796875" style="12" customWidth="1"/>
    <col min="6403" max="6403" width="86.81640625" style="12" customWidth="1"/>
    <col min="6404" max="6657" width="9.1796875" style="12"/>
    <col min="6658" max="6658" width="42.1796875" style="12" customWidth="1"/>
    <col min="6659" max="6659" width="86.81640625" style="12" customWidth="1"/>
    <col min="6660" max="6913" width="9.1796875" style="12"/>
    <col min="6914" max="6914" width="42.1796875" style="12" customWidth="1"/>
    <col min="6915" max="6915" width="86.81640625" style="12" customWidth="1"/>
    <col min="6916" max="7169" width="9.1796875" style="12"/>
    <col min="7170" max="7170" width="42.1796875" style="12" customWidth="1"/>
    <col min="7171" max="7171" width="86.81640625" style="12" customWidth="1"/>
    <col min="7172" max="7425" width="9.1796875" style="12"/>
    <col min="7426" max="7426" width="42.1796875" style="12" customWidth="1"/>
    <col min="7427" max="7427" width="86.81640625" style="12" customWidth="1"/>
    <col min="7428" max="7681" width="9.1796875" style="12"/>
    <col min="7682" max="7682" width="42.1796875" style="12" customWidth="1"/>
    <col min="7683" max="7683" width="86.81640625" style="12" customWidth="1"/>
    <col min="7684" max="7937" width="9.1796875" style="12"/>
    <col min="7938" max="7938" width="42.1796875" style="12" customWidth="1"/>
    <col min="7939" max="7939" width="86.81640625" style="12" customWidth="1"/>
    <col min="7940" max="8193" width="9.1796875" style="12"/>
    <col min="8194" max="8194" width="42.1796875" style="12" customWidth="1"/>
    <col min="8195" max="8195" width="86.81640625" style="12" customWidth="1"/>
    <col min="8196" max="8449" width="9.1796875" style="12"/>
    <col min="8450" max="8450" width="42.1796875" style="12" customWidth="1"/>
    <col min="8451" max="8451" width="86.81640625" style="12" customWidth="1"/>
    <col min="8452" max="8705" width="9.1796875" style="12"/>
    <col min="8706" max="8706" width="42.1796875" style="12" customWidth="1"/>
    <col min="8707" max="8707" width="86.81640625" style="12" customWidth="1"/>
    <col min="8708" max="8961" width="9.1796875" style="12"/>
    <col min="8962" max="8962" width="42.1796875" style="12" customWidth="1"/>
    <col min="8963" max="8963" width="86.81640625" style="12" customWidth="1"/>
    <col min="8964" max="9217" width="9.1796875" style="12"/>
    <col min="9218" max="9218" width="42.1796875" style="12" customWidth="1"/>
    <col min="9219" max="9219" width="86.81640625" style="12" customWidth="1"/>
    <col min="9220" max="9473" width="9.1796875" style="12"/>
    <col min="9474" max="9474" width="42.1796875" style="12" customWidth="1"/>
    <col min="9475" max="9475" width="86.81640625" style="12" customWidth="1"/>
    <col min="9476" max="9729" width="9.1796875" style="12"/>
    <col min="9730" max="9730" width="42.1796875" style="12" customWidth="1"/>
    <col min="9731" max="9731" width="86.81640625" style="12" customWidth="1"/>
    <col min="9732" max="9985" width="9.1796875" style="12"/>
    <col min="9986" max="9986" width="42.1796875" style="12" customWidth="1"/>
    <col min="9987" max="9987" width="86.81640625" style="12" customWidth="1"/>
    <col min="9988" max="10241" width="9.1796875" style="12"/>
    <col min="10242" max="10242" width="42.1796875" style="12" customWidth="1"/>
    <col min="10243" max="10243" width="86.81640625" style="12" customWidth="1"/>
    <col min="10244" max="10497" width="9.1796875" style="12"/>
    <col min="10498" max="10498" width="42.1796875" style="12" customWidth="1"/>
    <col min="10499" max="10499" width="86.81640625" style="12" customWidth="1"/>
    <col min="10500" max="10753" width="9.1796875" style="12"/>
    <col min="10754" max="10754" width="42.1796875" style="12" customWidth="1"/>
    <col min="10755" max="10755" width="86.81640625" style="12" customWidth="1"/>
    <col min="10756" max="11009" width="9.1796875" style="12"/>
    <col min="11010" max="11010" width="42.1796875" style="12" customWidth="1"/>
    <col min="11011" max="11011" width="86.81640625" style="12" customWidth="1"/>
    <col min="11012" max="11265" width="9.1796875" style="12"/>
    <col min="11266" max="11266" width="42.1796875" style="12" customWidth="1"/>
    <col min="11267" max="11267" width="86.81640625" style="12" customWidth="1"/>
    <col min="11268" max="11521" width="9.1796875" style="12"/>
    <col min="11522" max="11522" width="42.1796875" style="12" customWidth="1"/>
    <col min="11523" max="11523" width="86.81640625" style="12" customWidth="1"/>
    <col min="11524" max="11777" width="9.1796875" style="12"/>
    <col min="11778" max="11778" width="42.1796875" style="12" customWidth="1"/>
    <col min="11779" max="11779" width="86.81640625" style="12" customWidth="1"/>
    <col min="11780" max="12033" width="9.1796875" style="12"/>
    <col min="12034" max="12034" width="42.1796875" style="12" customWidth="1"/>
    <col min="12035" max="12035" width="86.81640625" style="12" customWidth="1"/>
    <col min="12036" max="12289" width="9.1796875" style="12"/>
    <col min="12290" max="12290" width="42.1796875" style="12" customWidth="1"/>
    <col min="12291" max="12291" width="86.81640625" style="12" customWidth="1"/>
    <col min="12292" max="12545" width="9.1796875" style="12"/>
    <col min="12546" max="12546" width="42.1796875" style="12" customWidth="1"/>
    <col min="12547" max="12547" width="86.81640625" style="12" customWidth="1"/>
    <col min="12548" max="12801" width="9.1796875" style="12"/>
    <col min="12802" max="12802" width="42.1796875" style="12" customWidth="1"/>
    <col min="12803" max="12803" width="86.81640625" style="12" customWidth="1"/>
    <col min="12804" max="13057" width="9.1796875" style="12"/>
    <col min="13058" max="13058" width="42.1796875" style="12" customWidth="1"/>
    <col min="13059" max="13059" width="86.81640625" style="12" customWidth="1"/>
    <col min="13060" max="13313" width="9.1796875" style="12"/>
    <col min="13314" max="13314" width="42.1796875" style="12" customWidth="1"/>
    <col min="13315" max="13315" width="86.81640625" style="12" customWidth="1"/>
    <col min="13316" max="13569" width="9.1796875" style="12"/>
    <col min="13570" max="13570" width="42.1796875" style="12" customWidth="1"/>
    <col min="13571" max="13571" width="86.81640625" style="12" customWidth="1"/>
    <col min="13572" max="13825" width="9.1796875" style="12"/>
    <col min="13826" max="13826" width="42.1796875" style="12" customWidth="1"/>
    <col min="13827" max="13827" width="86.81640625" style="12" customWidth="1"/>
    <col min="13828" max="14081" width="9.1796875" style="12"/>
    <col min="14082" max="14082" width="42.1796875" style="12" customWidth="1"/>
    <col min="14083" max="14083" width="86.81640625" style="12" customWidth="1"/>
    <col min="14084" max="14337" width="9.1796875" style="12"/>
    <col min="14338" max="14338" width="42.1796875" style="12" customWidth="1"/>
    <col min="14339" max="14339" width="86.81640625" style="12" customWidth="1"/>
    <col min="14340" max="14593" width="9.1796875" style="12"/>
    <col min="14594" max="14594" width="42.1796875" style="12" customWidth="1"/>
    <col min="14595" max="14595" width="86.81640625" style="12" customWidth="1"/>
    <col min="14596" max="14849" width="9.1796875" style="12"/>
    <col min="14850" max="14850" width="42.1796875" style="12" customWidth="1"/>
    <col min="14851" max="14851" width="86.81640625" style="12" customWidth="1"/>
    <col min="14852" max="15105" width="9.1796875" style="12"/>
    <col min="15106" max="15106" width="42.1796875" style="12" customWidth="1"/>
    <col min="15107" max="15107" width="86.81640625" style="12" customWidth="1"/>
    <col min="15108" max="15361" width="9.1796875" style="12"/>
    <col min="15362" max="15362" width="42.1796875" style="12" customWidth="1"/>
    <col min="15363" max="15363" width="86.81640625" style="12" customWidth="1"/>
    <col min="15364" max="15617" width="9.1796875" style="12"/>
    <col min="15618" max="15618" width="42.1796875" style="12" customWidth="1"/>
    <col min="15619" max="15619" width="86.81640625" style="12" customWidth="1"/>
    <col min="15620" max="15873" width="9.1796875" style="12"/>
    <col min="15874" max="15874" width="42.1796875" style="12" customWidth="1"/>
    <col min="15875" max="15875" width="86.81640625" style="12" customWidth="1"/>
    <col min="15876" max="16129" width="9.1796875" style="12"/>
    <col min="16130" max="16130" width="42.1796875" style="12" customWidth="1"/>
    <col min="16131" max="16131" width="86.81640625" style="12" customWidth="1"/>
    <col min="16132" max="16384" width="9.1796875" style="12"/>
  </cols>
  <sheetData>
    <row r="7" spans="2:3" ht="13" thickBot="1" x14ac:dyDescent="0.3"/>
    <row r="8" spans="2:3" ht="28.15" customHeight="1" thickBot="1" x14ac:dyDescent="0.3">
      <c r="B8" s="562" t="s">
        <v>256</v>
      </c>
      <c r="C8" s="563"/>
    </row>
    <row r="9" spans="2:3" ht="13.5" thickBot="1" x14ac:dyDescent="0.35">
      <c r="B9" s="97"/>
    </row>
    <row r="10" spans="2:3" ht="30" customHeight="1" x14ac:dyDescent="0.25">
      <c r="B10" s="564" t="s">
        <v>257</v>
      </c>
      <c r="C10" s="98" t="s">
        <v>258</v>
      </c>
    </row>
    <row r="11" spans="2:3" ht="36" customHeight="1" x14ac:dyDescent="0.25">
      <c r="B11" s="565"/>
      <c r="C11" s="99" t="s">
        <v>259</v>
      </c>
    </row>
    <row r="12" spans="2:3" ht="33" customHeight="1" x14ac:dyDescent="0.25">
      <c r="B12" s="565"/>
      <c r="C12" s="99" t="s">
        <v>260</v>
      </c>
    </row>
    <row r="13" spans="2:3" ht="20.25" customHeight="1" thickBot="1" x14ac:dyDescent="0.3">
      <c r="B13" s="565"/>
      <c r="C13" s="100" t="s">
        <v>261</v>
      </c>
    </row>
    <row r="14" spans="2:3" ht="13" x14ac:dyDescent="0.25">
      <c r="B14" s="101"/>
      <c r="C14" s="102"/>
    </row>
    <row r="15" spans="2:3" ht="13.5" thickBot="1" x14ac:dyDescent="0.3">
      <c r="B15" s="103"/>
      <c r="C15" s="102"/>
    </row>
    <row r="16" spans="2:3" ht="28.15" customHeight="1" x14ac:dyDescent="0.25">
      <c r="B16" s="104" t="s">
        <v>262</v>
      </c>
      <c r="C16" s="105" t="s">
        <v>263</v>
      </c>
    </row>
    <row r="17" spans="1:15" ht="28.15" customHeight="1" x14ac:dyDescent="0.25">
      <c r="A17" s="106"/>
      <c r="B17" s="107" t="s">
        <v>264</v>
      </c>
      <c r="C17" s="108" t="s">
        <v>265</v>
      </c>
      <c r="D17" s="109"/>
      <c r="E17" s="109"/>
      <c r="F17" s="109"/>
    </row>
    <row r="18" spans="1:15" ht="28.15" customHeight="1" x14ac:dyDescent="0.25">
      <c r="A18" s="106"/>
      <c r="B18" s="107" t="s">
        <v>266</v>
      </c>
      <c r="C18" s="108" t="s">
        <v>267</v>
      </c>
      <c r="D18" s="109"/>
      <c r="E18" s="109"/>
      <c r="F18" s="109"/>
    </row>
    <row r="19" spans="1:15" ht="28.15" customHeight="1" x14ac:dyDescent="0.25">
      <c r="B19" s="110" t="s">
        <v>234</v>
      </c>
      <c r="C19" s="111" t="s">
        <v>268</v>
      </c>
      <c r="D19" s="112"/>
      <c r="E19" s="112"/>
      <c r="F19" s="112"/>
    </row>
    <row r="20" spans="1:15" ht="28.15" customHeight="1" x14ac:dyDescent="0.25">
      <c r="B20" s="110" t="s">
        <v>269</v>
      </c>
      <c r="C20" s="111" t="s">
        <v>270</v>
      </c>
      <c r="D20" s="109"/>
      <c r="E20" s="109"/>
      <c r="F20" s="109"/>
    </row>
    <row r="21" spans="1:15" ht="28.15" customHeight="1" x14ac:dyDescent="0.25">
      <c r="B21" s="110" t="s">
        <v>236</v>
      </c>
      <c r="C21" s="111" t="s">
        <v>271</v>
      </c>
      <c r="D21" s="109"/>
      <c r="E21" s="109"/>
      <c r="F21" s="109"/>
    </row>
    <row r="22" spans="1:15" ht="28.15" customHeight="1" x14ac:dyDescent="0.25">
      <c r="B22" s="110" t="s">
        <v>272</v>
      </c>
      <c r="C22" s="111" t="s">
        <v>273</v>
      </c>
      <c r="D22" s="113"/>
      <c r="E22" s="113"/>
      <c r="F22" s="113"/>
    </row>
    <row r="23" spans="1:15" ht="28.15" customHeight="1" thickBot="1" x14ac:dyDescent="0.3">
      <c r="B23" s="110" t="s">
        <v>274</v>
      </c>
      <c r="C23" s="111" t="s">
        <v>275</v>
      </c>
    </row>
    <row r="24" spans="1:15" ht="28.15" customHeight="1" thickBot="1" x14ac:dyDescent="0.3">
      <c r="B24" s="114"/>
      <c r="C24" s="115"/>
    </row>
    <row r="25" spans="1:15" ht="21" customHeight="1" thickBot="1" x14ac:dyDescent="0.3">
      <c r="B25" s="566" t="s">
        <v>240</v>
      </c>
      <c r="C25" s="567"/>
      <c r="D25" s="116"/>
      <c r="E25" s="116"/>
      <c r="F25" s="116"/>
      <c r="G25" s="116"/>
      <c r="H25" s="116"/>
      <c r="I25" s="116"/>
      <c r="J25" s="116"/>
      <c r="K25" s="116"/>
      <c r="L25" s="116"/>
      <c r="M25" s="116"/>
      <c r="N25" s="116"/>
      <c r="O25" s="116"/>
    </row>
    <row r="26" spans="1:15" ht="28.15" customHeight="1" x14ac:dyDescent="0.25">
      <c r="B26" s="117" t="s">
        <v>245</v>
      </c>
      <c r="C26" s="118" t="s">
        <v>276</v>
      </c>
    </row>
    <row r="27" spans="1:15" ht="28.15" customHeight="1" x14ac:dyDescent="0.25">
      <c r="B27" s="119" t="s">
        <v>277</v>
      </c>
      <c r="C27" s="120" t="s">
        <v>278</v>
      </c>
    </row>
    <row r="28" spans="1:15" ht="28.15" customHeight="1" x14ac:dyDescent="0.25">
      <c r="B28" s="119" t="s">
        <v>279</v>
      </c>
      <c r="C28" s="111" t="s">
        <v>280</v>
      </c>
    </row>
    <row r="29" spans="1:15" ht="57" customHeight="1" x14ac:dyDescent="0.25">
      <c r="B29" s="110" t="s">
        <v>249</v>
      </c>
      <c r="C29" s="99" t="s">
        <v>281</v>
      </c>
    </row>
    <row r="30" spans="1:15" ht="26.5" thickBot="1" x14ac:dyDescent="0.35">
      <c r="B30" s="121" t="s">
        <v>282</v>
      </c>
      <c r="C30" s="122" t="s">
        <v>283</v>
      </c>
    </row>
    <row r="31" spans="1:15" ht="13" thickBot="1" x14ac:dyDescent="0.3">
      <c r="B31" s="123"/>
      <c r="C31" s="124"/>
    </row>
    <row r="32" spans="1:15" ht="49.5" customHeight="1" thickBot="1" x14ac:dyDescent="0.3">
      <c r="B32" s="125" t="s">
        <v>284</v>
      </c>
      <c r="C32" s="126" t="s">
        <v>285</v>
      </c>
    </row>
    <row r="33" spans="2:3" x14ac:dyDescent="0.25">
      <c r="B33" s="88"/>
      <c r="C33" s="88"/>
    </row>
  </sheetData>
  <sheetProtection selectLockedCells="1" selectUnlockedCells="1"/>
  <mergeCells count="3">
    <mergeCell ref="B8:C8"/>
    <mergeCell ref="B10:B13"/>
    <mergeCell ref="B25:C25"/>
  </mergeCells>
  <pageMargins left="0.75" right="0.75" top="1" bottom="1" header="0.5" footer="0.5"/>
  <pageSetup paperSize="9" scale="63"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P51"/>
  <sheetViews>
    <sheetView zoomScale="80" zoomScaleNormal="80" workbookViewId="0">
      <selection activeCell="A26" sqref="A26"/>
    </sheetView>
  </sheetViews>
  <sheetFormatPr defaultRowHeight="12.5" x14ac:dyDescent="0.25"/>
  <cols>
    <col min="1" max="1" width="51.1796875" style="12" customWidth="1"/>
    <col min="2" max="2" width="17.26953125" style="12" customWidth="1"/>
    <col min="3" max="10" width="17.7265625" style="12" customWidth="1"/>
    <col min="11" max="11" width="13.54296875" style="12" customWidth="1"/>
    <col min="12" max="12" width="15.26953125" style="12" customWidth="1"/>
    <col min="13" max="16" width="18.54296875" style="12" customWidth="1"/>
    <col min="17" max="256" width="9.1796875" style="12"/>
    <col min="257" max="257" width="51.1796875" style="12" customWidth="1"/>
    <col min="258" max="258" width="17.26953125" style="12" customWidth="1"/>
    <col min="259" max="266" width="17.7265625" style="12" customWidth="1"/>
    <col min="267" max="267" width="13.54296875" style="12" customWidth="1"/>
    <col min="268" max="268" width="15.26953125" style="12" customWidth="1"/>
    <col min="269" max="272" width="18.54296875" style="12" customWidth="1"/>
    <col min="273" max="512" width="9.1796875" style="12"/>
    <col min="513" max="513" width="51.1796875" style="12" customWidth="1"/>
    <col min="514" max="514" width="17.26953125" style="12" customWidth="1"/>
    <col min="515" max="522" width="17.7265625" style="12" customWidth="1"/>
    <col min="523" max="523" width="13.54296875" style="12" customWidth="1"/>
    <col min="524" max="524" width="15.26953125" style="12" customWidth="1"/>
    <col min="525" max="528" width="18.54296875" style="12" customWidth="1"/>
    <col min="529" max="768" width="9.1796875" style="12"/>
    <col min="769" max="769" width="51.1796875" style="12" customWidth="1"/>
    <col min="770" max="770" width="17.26953125" style="12" customWidth="1"/>
    <col min="771" max="778" width="17.7265625" style="12" customWidth="1"/>
    <col min="779" max="779" width="13.54296875" style="12" customWidth="1"/>
    <col min="780" max="780" width="15.26953125" style="12" customWidth="1"/>
    <col min="781" max="784" width="18.54296875" style="12" customWidth="1"/>
    <col min="785" max="1024" width="9.1796875" style="12"/>
    <col min="1025" max="1025" width="51.1796875" style="12" customWidth="1"/>
    <col min="1026" max="1026" width="17.26953125" style="12" customWidth="1"/>
    <col min="1027" max="1034" width="17.7265625" style="12" customWidth="1"/>
    <col min="1035" max="1035" width="13.54296875" style="12" customWidth="1"/>
    <col min="1036" max="1036" width="15.26953125" style="12" customWidth="1"/>
    <col min="1037" max="1040" width="18.54296875" style="12" customWidth="1"/>
    <col min="1041" max="1280" width="9.1796875" style="12"/>
    <col min="1281" max="1281" width="51.1796875" style="12" customWidth="1"/>
    <col min="1282" max="1282" width="17.26953125" style="12" customWidth="1"/>
    <col min="1283" max="1290" width="17.7265625" style="12" customWidth="1"/>
    <col min="1291" max="1291" width="13.54296875" style="12" customWidth="1"/>
    <col min="1292" max="1292" width="15.26953125" style="12" customWidth="1"/>
    <col min="1293" max="1296" width="18.54296875" style="12" customWidth="1"/>
    <col min="1297" max="1536" width="9.1796875" style="12"/>
    <col min="1537" max="1537" width="51.1796875" style="12" customWidth="1"/>
    <col min="1538" max="1538" width="17.26953125" style="12" customWidth="1"/>
    <col min="1539" max="1546" width="17.7265625" style="12" customWidth="1"/>
    <col min="1547" max="1547" width="13.54296875" style="12" customWidth="1"/>
    <col min="1548" max="1548" width="15.26953125" style="12" customWidth="1"/>
    <col min="1549" max="1552" width="18.54296875" style="12" customWidth="1"/>
    <col min="1553" max="1792" width="9.1796875" style="12"/>
    <col min="1793" max="1793" width="51.1796875" style="12" customWidth="1"/>
    <col min="1794" max="1794" width="17.26953125" style="12" customWidth="1"/>
    <col min="1795" max="1802" width="17.7265625" style="12" customWidth="1"/>
    <col min="1803" max="1803" width="13.54296875" style="12" customWidth="1"/>
    <col min="1804" max="1804" width="15.26953125" style="12" customWidth="1"/>
    <col min="1805" max="1808" width="18.54296875" style="12" customWidth="1"/>
    <col min="1809" max="2048" width="9.1796875" style="12"/>
    <col min="2049" max="2049" width="51.1796875" style="12" customWidth="1"/>
    <col min="2050" max="2050" width="17.26953125" style="12" customWidth="1"/>
    <col min="2051" max="2058" width="17.7265625" style="12" customWidth="1"/>
    <col min="2059" max="2059" width="13.54296875" style="12" customWidth="1"/>
    <col min="2060" max="2060" width="15.26953125" style="12" customWidth="1"/>
    <col min="2061" max="2064" width="18.54296875" style="12" customWidth="1"/>
    <col min="2065" max="2304" width="9.1796875" style="12"/>
    <col min="2305" max="2305" width="51.1796875" style="12" customWidth="1"/>
    <col min="2306" max="2306" width="17.26953125" style="12" customWidth="1"/>
    <col min="2307" max="2314" width="17.7265625" style="12" customWidth="1"/>
    <col min="2315" max="2315" width="13.54296875" style="12" customWidth="1"/>
    <col min="2316" max="2316" width="15.26953125" style="12" customWidth="1"/>
    <col min="2317" max="2320" width="18.54296875" style="12" customWidth="1"/>
    <col min="2321" max="2560" width="9.1796875" style="12"/>
    <col min="2561" max="2561" width="51.1796875" style="12" customWidth="1"/>
    <col min="2562" max="2562" width="17.26953125" style="12" customWidth="1"/>
    <col min="2563" max="2570" width="17.7265625" style="12" customWidth="1"/>
    <col min="2571" max="2571" width="13.54296875" style="12" customWidth="1"/>
    <col min="2572" max="2572" width="15.26953125" style="12" customWidth="1"/>
    <col min="2573" max="2576" width="18.54296875" style="12" customWidth="1"/>
    <col min="2577" max="2816" width="9.1796875" style="12"/>
    <col min="2817" max="2817" width="51.1796875" style="12" customWidth="1"/>
    <col min="2818" max="2818" width="17.26953125" style="12" customWidth="1"/>
    <col min="2819" max="2826" width="17.7265625" style="12" customWidth="1"/>
    <col min="2827" max="2827" width="13.54296875" style="12" customWidth="1"/>
    <col min="2828" max="2828" width="15.26953125" style="12" customWidth="1"/>
    <col min="2829" max="2832" width="18.54296875" style="12" customWidth="1"/>
    <col min="2833" max="3072" width="9.1796875" style="12"/>
    <col min="3073" max="3073" width="51.1796875" style="12" customWidth="1"/>
    <col min="3074" max="3074" width="17.26953125" style="12" customWidth="1"/>
    <col min="3075" max="3082" width="17.7265625" style="12" customWidth="1"/>
    <col min="3083" max="3083" width="13.54296875" style="12" customWidth="1"/>
    <col min="3084" max="3084" width="15.26953125" style="12" customWidth="1"/>
    <col min="3085" max="3088" width="18.54296875" style="12" customWidth="1"/>
    <col min="3089" max="3328" width="9.1796875" style="12"/>
    <col min="3329" max="3329" width="51.1796875" style="12" customWidth="1"/>
    <col min="3330" max="3330" width="17.26953125" style="12" customWidth="1"/>
    <col min="3331" max="3338" width="17.7265625" style="12" customWidth="1"/>
    <col min="3339" max="3339" width="13.54296875" style="12" customWidth="1"/>
    <col min="3340" max="3340" width="15.26953125" style="12" customWidth="1"/>
    <col min="3341" max="3344" width="18.54296875" style="12" customWidth="1"/>
    <col min="3345" max="3584" width="9.1796875" style="12"/>
    <col min="3585" max="3585" width="51.1796875" style="12" customWidth="1"/>
    <col min="3586" max="3586" width="17.26953125" style="12" customWidth="1"/>
    <col min="3587" max="3594" width="17.7265625" style="12" customWidth="1"/>
    <col min="3595" max="3595" width="13.54296875" style="12" customWidth="1"/>
    <col min="3596" max="3596" width="15.26953125" style="12" customWidth="1"/>
    <col min="3597" max="3600" width="18.54296875" style="12" customWidth="1"/>
    <col min="3601" max="3840" width="9.1796875" style="12"/>
    <col min="3841" max="3841" width="51.1796875" style="12" customWidth="1"/>
    <col min="3842" max="3842" width="17.26953125" style="12" customWidth="1"/>
    <col min="3843" max="3850" width="17.7265625" style="12" customWidth="1"/>
    <col min="3851" max="3851" width="13.54296875" style="12" customWidth="1"/>
    <col min="3852" max="3852" width="15.26953125" style="12" customWidth="1"/>
    <col min="3853" max="3856" width="18.54296875" style="12" customWidth="1"/>
    <col min="3857" max="4096" width="9.1796875" style="12"/>
    <col min="4097" max="4097" width="51.1796875" style="12" customWidth="1"/>
    <col min="4098" max="4098" width="17.26953125" style="12" customWidth="1"/>
    <col min="4099" max="4106" width="17.7265625" style="12" customWidth="1"/>
    <col min="4107" max="4107" width="13.54296875" style="12" customWidth="1"/>
    <col min="4108" max="4108" width="15.26953125" style="12" customWidth="1"/>
    <col min="4109" max="4112" width="18.54296875" style="12" customWidth="1"/>
    <col min="4113" max="4352" width="9.1796875" style="12"/>
    <col min="4353" max="4353" width="51.1796875" style="12" customWidth="1"/>
    <col min="4354" max="4354" width="17.26953125" style="12" customWidth="1"/>
    <col min="4355" max="4362" width="17.7265625" style="12" customWidth="1"/>
    <col min="4363" max="4363" width="13.54296875" style="12" customWidth="1"/>
    <col min="4364" max="4364" width="15.26953125" style="12" customWidth="1"/>
    <col min="4365" max="4368" width="18.54296875" style="12" customWidth="1"/>
    <col min="4369" max="4608" width="9.1796875" style="12"/>
    <col min="4609" max="4609" width="51.1796875" style="12" customWidth="1"/>
    <col min="4610" max="4610" width="17.26953125" style="12" customWidth="1"/>
    <col min="4611" max="4618" width="17.7265625" style="12" customWidth="1"/>
    <col min="4619" max="4619" width="13.54296875" style="12" customWidth="1"/>
    <col min="4620" max="4620" width="15.26953125" style="12" customWidth="1"/>
    <col min="4621" max="4624" width="18.54296875" style="12" customWidth="1"/>
    <col min="4625" max="4864" width="9.1796875" style="12"/>
    <col min="4865" max="4865" width="51.1796875" style="12" customWidth="1"/>
    <col min="4866" max="4866" width="17.26953125" style="12" customWidth="1"/>
    <col min="4867" max="4874" width="17.7265625" style="12" customWidth="1"/>
    <col min="4875" max="4875" width="13.54296875" style="12" customWidth="1"/>
    <col min="4876" max="4876" width="15.26953125" style="12" customWidth="1"/>
    <col min="4877" max="4880" width="18.54296875" style="12" customWidth="1"/>
    <col min="4881" max="5120" width="9.1796875" style="12"/>
    <col min="5121" max="5121" width="51.1796875" style="12" customWidth="1"/>
    <col min="5122" max="5122" width="17.26953125" style="12" customWidth="1"/>
    <col min="5123" max="5130" width="17.7265625" style="12" customWidth="1"/>
    <col min="5131" max="5131" width="13.54296875" style="12" customWidth="1"/>
    <col min="5132" max="5132" width="15.26953125" style="12" customWidth="1"/>
    <col min="5133" max="5136" width="18.54296875" style="12" customWidth="1"/>
    <col min="5137" max="5376" width="9.1796875" style="12"/>
    <col min="5377" max="5377" width="51.1796875" style="12" customWidth="1"/>
    <col min="5378" max="5378" width="17.26953125" style="12" customWidth="1"/>
    <col min="5379" max="5386" width="17.7265625" style="12" customWidth="1"/>
    <col min="5387" max="5387" width="13.54296875" style="12" customWidth="1"/>
    <col min="5388" max="5388" width="15.26953125" style="12" customWidth="1"/>
    <col min="5389" max="5392" width="18.54296875" style="12" customWidth="1"/>
    <col min="5393" max="5632" width="9.1796875" style="12"/>
    <col min="5633" max="5633" width="51.1796875" style="12" customWidth="1"/>
    <col min="5634" max="5634" width="17.26953125" style="12" customWidth="1"/>
    <col min="5635" max="5642" width="17.7265625" style="12" customWidth="1"/>
    <col min="5643" max="5643" width="13.54296875" style="12" customWidth="1"/>
    <col min="5644" max="5644" width="15.26953125" style="12" customWidth="1"/>
    <col min="5645" max="5648" width="18.54296875" style="12" customWidth="1"/>
    <col min="5649" max="5888" width="9.1796875" style="12"/>
    <col min="5889" max="5889" width="51.1796875" style="12" customWidth="1"/>
    <col min="5890" max="5890" width="17.26953125" style="12" customWidth="1"/>
    <col min="5891" max="5898" width="17.7265625" style="12" customWidth="1"/>
    <col min="5899" max="5899" width="13.54296875" style="12" customWidth="1"/>
    <col min="5900" max="5900" width="15.26953125" style="12" customWidth="1"/>
    <col min="5901" max="5904" width="18.54296875" style="12" customWidth="1"/>
    <col min="5905" max="6144" width="9.1796875" style="12"/>
    <col min="6145" max="6145" width="51.1796875" style="12" customWidth="1"/>
    <col min="6146" max="6146" width="17.26953125" style="12" customWidth="1"/>
    <col min="6147" max="6154" width="17.7265625" style="12" customWidth="1"/>
    <col min="6155" max="6155" width="13.54296875" style="12" customWidth="1"/>
    <col min="6156" max="6156" width="15.26953125" style="12" customWidth="1"/>
    <col min="6157" max="6160" width="18.54296875" style="12" customWidth="1"/>
    <col min="6161" max="6400" width="9.1796875" style="12"/>
    <col min="6401" max="6401" width="51.1796875" style="12" customWidth="1"/>
    <col min="6402" max="6402" width="17.26953125" style="12" customWidth="1"/>
    <col min="6403" max="6410" width="17.7265625" style="12" customWidth="1"/>
    <col min="6411" max="6411" width="13.54296875" style="12" customWidth="1"/>
    <col min="6412" max="6412" width="15.26953125" style="12" customWidth="1"/>
    <col min="6413" max="6416" width="18.54296875" style="12" customWidth="1"/>
    <col min="6417" max="6656" width="9.1796875" style="12"/>
    <col min="6657" max="6657" width="51.1796875" style="12" customWidth="1"/>
    <col min="6658" max="6658" width="17.26953125" style="12" customWidth="1"/>
    <col min="6659" max="6666" width="17.7265625" style="12" customWidth="1"/>
    <col min="6667" max="6667" width="13.54296875" style="12" customWidth="1"/>
    <col min="6668" max="6668" width="15.26953125" style="12" customWidth="1"/>
    <col min="6669" max="6672" width="18.54296875" style="12" customWidth="1"/>
    <col min="6673" max="6912" width="9.1796875" style="12"/>
    <col min="6913" max="6913" width="51.1796875" style="12" customWidth="1"/>
    <col min="6914" max="6914" width="17.26953125" style="12" customWidth="1"/>
    <col min="6915" max="6922" width="17.7265625" style="12" customWidth="1"/>
    <col min="6923" max="6923" width="13.54296875" style="12" customWidth="1"/>
    <col min="6924" max="6924" width="15.26953125" style="12" customWidth="1"/>
    <col min="6925" max="6928" width="18.54296875" style="12" customWidth="1"/>
    <col min="6929" max="7168" width="9.1796875" style="12"/>
    <col min="7169" max="7169" width="51.1796875" style="12" customWidth="1"/>
    <col min="7170" max="7170" width="17.26953125" style="12" customWidth="1"/>
    <col min="7171" max="7178" width="17.7265625" style="12" customWidth="1"/>
    <col min="7179" max="7179" width="13.54296875" style="12" customWidth="1"/>
    <col min="7180" max="7180" width="15.26953125" style="12" customWidth="1"/>
    <col min="7181" max="7184" width="18.54296875" style="12" customWidth="1"/>
    <col min="7185" max="7424" width="9.1796875" style="12"/>
    <col min="7425" max="7425" width="51.1796875" style="12" customWidth="1"/>
    <col min="7426" max="7426" width="17.26953125" style="12" customWidth="1"/>
    <col min="7427" max="7434" width="17.7265625" style="12" customWidth="1"/>
    <col min="7435" max="7435" width="13.54296875" style="12" customWidth="1"/>
    <col min="7436" max="7436" width="15.26953125" style="12" customWidth="1"/>
    <col min="7437" max="7440" width="18.54296875" style="12" customWidth="1"/>
    <col min="7441" max="7680" width="9.1796875" style="12"/>
    <col min="7681" max="7681" width="51.1796875" style="12" customWidth="1"/>
    <col min="7682" max="7682" width="17.26953125" style="12" customWidth="1"/>
    <col min="7683" max="7690" width="17.7265625" style="12" customWidth="1"/>
    <col min="7691" max="7691" width="13.54296875" style="12" customWidth="1"/>
    <col min="7692" max="7692" width="15.26953125" style="12" customWidth="1"/>
    <col min="7693" max="7696" width="18.54296875" style="12" customWidth="1"/>
    <col min="7697" max="7936" width="9.1796875" style="12"/>
    <col min="7937" max="7937" width="51.1796875" style="12" customWidth="1"/>
    <col min="7938" max="7938" width="17.26953125" style="12" customWidth="1"/>
    <col min="7939" max="7946" width="17.7265625" style="12" customWidth="1"/>
    <col min="7947" max="7947" width="13.54296875" style="12" customWidth="1"/>
    <col min="7948" max="7948" width="15.26953125" style="12" customWidth="1"/>
    <col min="7949" max="7952" width="18.54296875" style="12" customWidth="1"/>
    <col min="7953" max="8192" width="9.1796875" style="12"/>
    <col min="8193" max="8193" width="51.1796875" style="12" customWidth="1"/>
    <col min="8194" max="8194" width="17.26953125" style="12" customWidth="1"/>
    <col min="8195" max="8202" width="17.7265625" style="12" customWidth="1"/>
    <col min="8203" max="8203" width="13.54296875" style="12" customWidth="1"/>
    <col min="8204" max="8204" width="15.26953125" style="12" customWidth="1"/>
    <col min="8205" max="8208" width="18.54296875" style="12" customWidth="1"/>
    <col min="8209" max="8448" width="9.1796875" style="12"/>
    <col min="8449" max="8449" width="51.1796875" style="12" customWidth="1"/>
    <col min="8450" max="8450" width="17.26953125" style="12" customWidth="1"/>
    <col min="8451" max="8458" width="17.7265625" style="12" customWidth="1"/>
    <col min="8459" max="8459" width="13.54296875" style="12" customWidth="1"/>
    <col min="8460" max="8460" width="15.26953125" style="12" customWidth="1"/>
    <col min="8461" max="8464" width="18.54296875" style="12" customWidth="1"/>
    <col min="8465" max="8704" width="9.1796875" style="12"/>
    <col min="8705" max="8705" width="51.1796875" style="12" customWidth="1"/>
    <col min="8706" max="8706" width="17.26953125" style="12" customWidth="1"/>
    <col min="8707" max="8714" width="17.7265625" style="12" customWidth="1"/>
    <col min="8715" max="8715" width="13.54296875" style="12" customWidth="1"/>
    <col min="8716" max="8716" width="15.26953125" style="12" customWidth="1"/>
    <col min="8717" max="8720" width="18.54296875" style="12" customWidth="1"/>
    <col min="8721" max="8960" width="9.1796875" style="12"/>
    <col min="8961" max="8961" width="51.1796875" style="12" customWidth="1"/>
    <col min="8962" max="8962" width="17.26953125" style="12" customWidth="1"/>
    <col min="8963" max="8970" width="17.7265625" style="12" customWidth="1"/>
    <col min="8971" max="8971" width="13.54296875" style="12" customWidth="1"/>
    <col min="8972" max="8972" width="15.26953125" style="12" customWidth="1"/>
    <col min="8973" max="8976" width="18.54296875" style="12" customWidth="1"/>
    <col min="8977" max="9216" width="9.1796875" style="12"/>
    <col min="9217" max="9217" width="51.1796875" style="12" customWidth="1"/>
    <col min="9218" max="9218" width="17.26953125" style="12" customWidth="1"/>
    <col min="9219" max="9226" width="17.7265625" style="12" customWidth="1"/>
    <col min="9227" max="9227" width="13.54296875" style="12" customWidth="1"/>
    <col min="9228" max="9228" width="15.26953125" style="12" customWidth="1"/>
    <col min="9229" max="9232" width="18.54296875" style="12" customWidth="1"/>
    <col min="9233" max="9472" width="9.1796875" style="12"/>
    <col min="9473" max="9473" width="51.1796875" style="12" customWidth="1"/>
    <col min="9474" max="9474" width="17.26953125" style="12" customWidth="1"/>
    <col min="9475" max="9482" width="17.7265625" style="12" customWidth="1"/>
    <col min="9483" max="9483" width="13.54296875" style="12" customWidth="1"/>
    <col min="9484" max="9484" width="15.26953125" style="12" customWidth="1"/>
    <col min="9485" max="9488" width="18.54296875" style="12" customWidth="1"/>
    <col min="9489" max="9728" width="9.1796875" style="12"/>
    <col min="9729" max="9729" width="51.1796875" style="12" customWidth="1"/>
    <col min="9730" max="9730" width="17.26953125" style="12" customWidth="1"/>
    <col min="9731" max="9738" width="17.7265625" style="12" customWidth="1"/>
    <col min="9739" max="9739" width="13.54296875" style="12" customWidth="1"/>
    <col min="9740" max="9740" width="15.26953125" style="12" customWidth="1"/>
    <col min="9741" max="9744" width="18.54296875" style="12" customWidth="1"/>
    <col min="9745" max="9984" width="9.1796875" style="12"/>
    <col min="9985" max="9985" width="51.1796875" style="12" customWidth="1"/>
    <col min="9986" max="9986" width="17.26953125" style="12" customWidth="1"/>
    <col min="9987" max="9994" width="17.7265625" style="12" customWidth="1"/>
    <col min="9995" max="9995" width="13.54296875" style="12" customWidth="1"/>
    <col min="9996" max="9996" width="15.26953125" style="12" customWidth="1"/>
    <col min="9997" max="10000" width="18.54296875" style="12" customWidth="1"/>
    <col min="10001" max="10240" width="9.1796875" style="12"/>
    <col min="10241" max="10241" width="51.1796875" style="12" customWidth="1"/>
    <col min="10242" max="10242" width="17.26953125" style="12" customWidth="1"/>
    <col min="10243" max="10250" width="17.7265625" style="12" customWidth="1"/>
    <col min="10251" max="10251" width="13.54296875" style="12" customWidth="1"/>
    <col min="10252" max="10252" width="15.26953125" style="12" customWidth="1"/>
    <col min="10253" max="10256" width="18.54296875" style="12" customWidth="1"/>
    <col min="10257" max="10496" width="9.1796875" style="12"/>
    <col min="10497" max="10497" width="51.1796875" style="12" customWidth="1"/>
    <col min="10498" max="10498" width="17.26953125" style="12" customWidth="1"/>
    <col min="10499" max="10506" width="17.7265625" style="12" customWidth="1"/>
    <col min="10507" max="10507" width="13.54296875" style="12" customWidth="1"/>
    <col min="10508" max="10508" width="15.26953125" style="12" customWidth="1"/>
    <col min="10509" max="10512" width="18.54296875" style="12" customWidth="1"/>
    <col min="10513" max="10752" width="9.1796875" style="12"/>
    <col min="10753" max="10753" width="51.1796875" style="12" customWidth="1"/>
    <col min="10754" max="10754" width="17.26953125" style="12" customWidth="1"/>
    <col min="10755" max="10762" width="17.7265625" style="12" customWidth="1"/>
    <col min="10763" max="10763" width="13.54296875" style="12" customWidth="1"/>
    <col min="10764" max="10764" width="15.26953125" style="12" customWidth="1"/>
    <col min="10765" max="10768" width="18.54296875" style="12" customWidth="1"/>
    <col min="10769" max="11008" width="9.1796875" style="12"/>
    <col min="11009" max="11009" width="51.1796875" style="12" customWidth="1"/>
    <col min="11010" max="11010" width="17.26953125" style="12" customWidth="1"/>
    <col min="11011" max="11018" width="17.7265625" style="12" customWidth="1"/>
    <col min="11019" max="11019" width="13.54296875" style="12" customWidth="1"/>
    <col min="11020" max="11020" width="15.26953125" style="12" customWidth="1"/>
    <col min="11021" max="11024" width="18.54296875" style="12" customWidth="1"/>
    <col min="11025" max="11264" width="9.1796875" style="12"/>
    <col min="11265" max="11265" width="51.1796875" style="12" customWidth="1"/>
    <col min="11266" max="11266" width="17.26953125" style="12" customWidth="1"/>
    <col min="11267" max="11274" width="17.7265625" style="12" customWidth="1"/>
    <col min="11275" max="11275" width="13.54296875" style="12" customWidth="1"/>
    <col min="11276" max="11276" width="15.26953125" style="12" customWidth="1"/>
    <col min="11277" max="11280" width="18.54296875" style="12" customWidth="1"/>
    <col min="11281" max="11520" width="9.1796875" style="12"/>
    <col min="11521" max="11521" width="51.1796875" style="12" customWidth="1"/>
    <col min="11522" max="11522" width="17.26953125" style="12" customWidth="1"/>
    <col min="11523" max="11530" width="17.7265625" style="12" customWidth="1"/>
    <col min="11531" max="11531" width="13.54296875" style="12" customWidth="1"/>
    <col min="11532" max="11532" width="15.26953125" style="12" customWidth="1"/>
    <col min="11533" max="11536" width="18.54296875" style="12" customWidth="1"/>
    <col min="11537" max="11776" width="9.1796875" style="12"/>
    <col min="11777" max="11777" width="51.1796875" style="12" customWidth="1"/>
    <col min="11778" max="11778" width="17.26953125" style="12" customWidth="1"/>
    <col min="11779" max="11786" width="17.7265625" style="12" customWidth="1"/>
    <col min="11787" max="11787" width="13.54296875" style="12" customWidth="1"/>
    <col min="11788" max="11788" width="15.26953125" style="12" customWidth="1"/>
    <col min="11789" max="11792" width="18.54296875" style="12" customWidth="1"/>
    <col min="11793" max="12032" width="9.1796875" style="12"/>
    <col min="12033" max="12033" width="51.1796875" style="12" customWidth="1"/>
    <col min="12034" max="12034" width="17.26953125" style="12" customWidth="1"/>
    <col min="12035" max="12042" width="17.7265625" style="12" customWidth="1"/>
    <col min="12043" max="12043" width="13.54296875" style="12" customWidth="1"/>
    <col min="12044" max="12044" width="15.26953125" style="12" customWidth="1"/>
    <col min="12045" max="12048" width="18.54296875" style="12" customWidth="1"/>
    <col min="12049" max="12288" width="9.1796875" style="12"/>
    <col min="12289" max="12289" width="51.1796875" style="12" customWidth="1"/>
    <col min="12290" max="12290" width="17.26953125" style="12" customWidth="1"/>
    <col min="12291" max="12298" width="17.7265625" style="12" customWidth="1"/>
    <col min="12299" max="12299" width="13.54296875" style="12" customWidth="1"/>
    <col min="12300" max="12300" width="15.26953125" style="12" customWidth="1"/>
    <col min="12301" max="12304" width="18.54296875" style="12" customWidth="1"/>
    <col min="12305" max="12544" width="9.1796875" style="12"/>
    <col min="12545" max="12545" width="51.1796875" style="12" customWidth="1"/>
    <col min="12546" max="12546" width="17.26953125" style="12" customWidth="1"/>
    <col min="12547" max="12554" width="17.7265625" style="12" customWidth="1"/>
    <col min="12555" max="12555" width="13.54296875" style="12" customWidth="1"/>
    <col min="12556" max="12556" width="15.26953125" style="12" customWidth="1"/>
    <col min="12557" max="12560" width="18.54296875" style="12" customWidth="1"/>
    <col min="12561" max="12800" width="9.1796875" style="12"/>
    <col min="12801" max="12801" width="51.1796875" style="12" customWidth="1"/>
    <col min="12802" max="12802" width="17.26953125" style="12" customWidth="1"/>
    <col min="12803" max="12810" width="17.7265625" style="12" customWidth="1"/>
    <col min="12811" max="12811" width="13.54296875" style="12" customWidth="1"/>
    <col min="12812" max="12812" width="15.26953125" style="12" customWidth="1"/>
    <col min="12813" max="12816" width="18.54296875" style="12" customWidth="1"/>
    <col min="12817" max="13056" width="9.1796875" style="12"/>
    <col min="13057" max="13057" width="51.1796875" style="12" customWidth="1"/>
    <col min="13058" max="13058" width="17.26953125" style="12" customWidth="1"/>
    <col min="13059" max="13066" width="17.7265625" style="12" customWidth="1"/>
    <col min="13067" max="13067" width="13.54296875" style="12" customWidth="1"/>
    <col min="13068" max="13068" width="15.26953125" style="12" customWidth="1"/>
    <col min="13069" max="13072" width="18.54296875" style="12" customWidth="1"/>
    <col min="13073" max="13312" width="9.1796875" style="12"/>
    <col min="13313" max="13313" width="51.1796875" style="12" customWidth="1"/>
    <col min="13314" max="13314" width="17.26953125" style="12" customWidth="1"/>
    <col min="13315" max="13322" width="17.7265625" style="12" customWidth="1"/>
    <col min="13323" max="13323" width="13.54296875" style="12" customWidth="1"/>
    <col min="13324" max="13324" width="15.26953125" style="12" customWidth="1"/>
    <col min="13325" max="13328" width="18.54296875" style="12" customWidth="1"/>
    <col min="13329" max="13568" width="9.1796875" style="12"/>
    <col min="13569" max="13569" width="51.1796875" style="12" customWidth="1"/>
    <col min="13570" max="13570" width="17.26953125" style="12" customWidth="1"/>
    <col min="13571" max="13578" width="17.7265625" style="12" customWidth="1"/>
    <col min="13579" max="13579" width="13.54296875" style="12" customWidth="1"/>
    <col min="13580" max="13580" width="15.26953125" style="12" customWidth="1"/>
    <col min="13581" max="13584" width="18.54296875" style="12" customWidth="1"/>
    <col min="13585" max="13824" width="9.1796875" style="12"/>
    <col min="13825" max="13825" width="51.1796875" style="12" customWidth="1"/>
    <col min="13826" max="13826" width="17.26953125" style="12" customWidth="1"/>
    <col min="13827" max="13834" width="17.7265625" style="12" customWidth="1"/>
    <col min="13835" max="13835" width="13.54296875" style="12" customWidth="1"/>
    <col min="13836" max="13836" width="15.26953125" style="12" customWidth="1"/>
    <col min="13837" max="13840" width="18.54296875" style="12" customWidth="1"/>
    <col min="13841" max="14080" width="9.1796875" style="12"/>
    <col min="14081" max="14081" width="51.1796875" style="12" customWidth="1"/>
    <col min="14082" max="14082" width="17.26953125" style="12" customWidth="1"/>
    <col min="14083" max="14090" width="17.7265625" style="12" customWidth="1"/>
    <col min="14091" max="14091" width="13.54296875" style="12" customWidth="1"/>
    <col min="14092" max="14092" width="15.26953125" style="12" customWidth="1"/>
    <col min="14093" max="14096" width="18.54296875" style="12" customWidth="1"/>
    <col min="14097" max="14336" width="9.1796875" style="12"/>
    <col min="14337" max="14337" width="51.1796875" style="12" customWidth="1"/>
    <col min="14338" max="14338" width="17.26953125" style="12" customWidth="1"/>
    <col min="14339" max="14346" width="17.7265625" style="12" customWidth="1"/>
    <col min="14347" max="14347" width="13.54296875" style="12" customWidth="1"/>
    <col min="14348" max="14348" width="15.26953125" style="12" customWidth="1"/>
    <col min="14349" max="14352" width="18.54296875" style="12" customWidth="1"/>
    <col min="14353" max="14592" width="9.1796875" style="12"/>
    <col min="14593" max="14593" width="51.1796875" style="12" customWidth="1"/>
    <col min="14594" max="14594" width="17.26953125" style="12" customWidth="1"/>
    <col min="14595" max="14602" width="17.7265625" style="12" customWidth="1"/>
    <col min="14603" max="14603" width="13.54296875" style="12" customWidth="1"/>
    <col min="14604" max="14604" width="15.26953125" style="12" customWidth="1"/>
    <col min="14605" max="14608" width="18.54296875" style="12" customWidth="1"/>
    <col min="14609" max="14848" width="9.1796875" style="12"/>
    <col min="14849" max="14849" width="51.1796875" style="12" customWidth="1"/>
    <col min="14850" max="14850" width="17.26953125" style="12" customWidth="1"/>
    <col min="14851" max="14858" width="17.7265625" style="12" customWidth="1"/>
    <col min="14859" max="14859" width="13.54296875" style="12" customWidth="1"/>
    <col min="14860" max="14860" width="15.26953125" style="12" customWidth="1"/>
    <col min="14861" max="14864" width="18.54296875" style="12" customWidth="1"/>
    <col min="14865" max="15104" width="9.1796875" style="12"/>
    <col min="15105" max="15105" width="51.1796875" style="12" customWidth="1"/>
    <col min="15106" max="15106" width="17.26953125" style="12" customWidth="1"/>
    <col min="15107" max="15114" width="17.7265625" style="12" customWidth="1"/>
    <col min="15115" max="15115" width="13.54296875" style="12" customWidth="1"/>
    <col min="15116" max="15116" width="15.26953125" style="12" customWidth="1"/>
    <col min="15117" max="15120" width="18.54296875" style="12" customWidth="1"/>
    <col min="15121" max="15360" width="9.1796875" style="12"/>
    <col min="15361" max="15361" width="51.1796875" style="12" customWidth="1"/>
    <col min="15362" max="15362" width="17.26953125" style="12" customWidth="1"/>
    <col min="15363" max="15370" width="17.7265625" style="12" customWidth="1"/>
    <col min="15371" max="15371" width="13.54296875" style="12" customWidth="1"/>
    <col min="15372" max="15372" width="15.26953125" style="12" customWidth="1"/>
    <col min="15373" max="15376" width="18.54296875" style="12" customWidth="1"/>
    <col min="15377" max="15616" width="9.1796875" style="12"/>
    <col min="15617" max="15617" width="51.1796875" style="12" customWidth="1"/>
    <col min="15618" max="15618" width="17.26953125" style="12" customWidth="1"/>
    <col min="15619" max="15626" width="17.7265625" style="12" customWidth="1"/>
    <col min="15627" max="15627" width="13.54296875" style="12" customWidth="1"/>
    <col min="15628" max="15628" width="15.26953125" style="12" customWidth="1"/>
    <col min="15629" max="15632" width="18.54296875" style="12" customWidth="1"/>
    <col min="15633" max="15872" width="9.1796875" style="12"/>
    <col min="15873" max="15873" width="51.1796875" style="12" customWidth="1"/>
    <col min="15874" max="15874" width="17.26953125" style="12" customWidth="1"/>
    <col min="15875" max="15882" width="17.7265625" style="12" customWidth="1"/>
    <col min="15883" max="15883" width="13.54296875" style="12" customWidth="1"/>
    <col min="15884" max="15884" width="15.26953125" style="12" customWidth="1"/>
    <col min="15885" max="15888" width="18.54296875" style="12" customWidth="1"/>
    <col min="15889" max="16128" width="9.1796875" style="12"/>
    <col min="16129" max="16129" width="51.1796875" style="12" customWidth="1"/>
    <col min="16130" max="16130" width="17.26953125" style="12" customWidth="1"/>
    <col min="16131" max="16138" width="17.7265625" style="12" customWidth="1"/>
    <col min="16139" max="16139" width="13.54296875" style="12" customWidth="1"/>
    <col min="16140" max="16140" width="15.26953125" style="12" customWidth="1"/>
    <col min="16141" max="16144" width="18.54296875" style="12" customWidth="1"/>
    <col min="16145" max="16384" width="9.1796875" style="12"/>
  </cols>
  <sheetData>
    <row r="2" spans="1:16" ht="15.5" x14ac:dyDescent="0.35">
      <c r="B2" s="13" t="s">
        <v>286</v>
      </c>
      <c r="C2" s="13"/>
    </row>
    <row r="3" spans="1:16" ht="15.5" x14ac:dyDescent="0.35">
      <c r="B3" s="13" t="s">
        <v>211</v>
      </c>
      <c r="C3" s="13"/>
    </row>
    <row r="8" spans="1:16" ht="14" x14ac:dyDescent="0.3">
      <c r="A8" s="19" t="s">
        <v>215</v>
      </c>
      <c r="B8" s="127"/>
      <c r="C8" s="20"/>
      <c r="D8" s="128" t="s">
        <v>287</v>
      </c>
      <c r="E8" s="16"/>
      <c r="F8" s="16"/>
      <c r="G8" s="20"/>
      <c r="H8" s="20"/>
      <c r="I8" s="20"/>
      <c r="J8" s="20"/>
      <c r="K8" s="20"/>
      <c r="L8" s="20"/>
      <c r="M8" s="20"/>
      <c r="N8" s="20"/>
      <c r="O8" s="20"/>
      <c r="P8" s="20"/>
    </row>
    <row r="9" spans="1:16" ht="14" x14ac:dyDescent="0.3">
      <c r="A9" s="19" t="s">
        <v>216</v>
      </c>
      <c r="B9" s="129"/>
      <c r="C9" s="20"/>
      <c r="D9" s="17" t="s">
        <v>213</v>
      </c>
      <c r="E9" s="18"/>
      <c r="F9" s="18"/>
      <c r="G9" s="20"/>
      <c r="H9" s="20"/>
      <c r="I9" s="20"/>
      <c r="J9" s="20"/>
      <c r="K9" s="20"/>
      <c r="L9" s="20"/>
      <c r="M9" s="20"/>
      <c r="N9" s="20"/>
      <c r="O9" s="20"/>
      <c r="P9" s="20"/>
    </row>
    <row r="10" spans="1:16" ht="13" x14ac:dyDescent="0.3">
      <c r="A10" s="19" t="s">
        <v>219</v>
      </c>
      <c r="B10" s="130" t="s">
        <v>288</v>
      </c>
      <c r="C10" s="20"/>
      <c r="D10" s="17" t="s">
        <v>289</v>
      </c>
      <c r="E10" s="16"/>
      <c r="F10" s="16"/>
      <c r="G10" s="20"/>
      <c r="H10" s="20"/>
      <c r="I10" s="20"/>
      <c r="J10" s="20"/>
      <c r="K10" s="20"/>
      <c r="L10" s="20"/>
      <c r="M10" s="20"/>
      <c r="N10" s="20"/>
      <c r="O10" s="20"/>
      <c r="P10" s="20"/>
    </row>
    <row r="11" spans="1:16" ht="14.5" x14ac:dyDescent="0.35">
      <c r="A11" s="22" t="s">
        <v>290</v>
      </c>
      <c r="B11" s="131"/>
      <c r="C11" s="20"/>
      <c r="D11" s="20"/>
      <c r="E11" s="20"/>
      <c r="F11" s="14"/>
      <c r="G11" s="14"/>
      <c r="H11" s="14"/>
      <c r="I11" s="14"/>
      <c r="J11" s="14"/>
      <c r="K11" s="14"/>
      <c r="L11" s="20"/>
      <c r="M11" s="20"/>
      <c r="N11" s="20"/>
      <c r="O11" s="20"/>
      <c r="P11" s="20"/>
    </row>
    <row r="12" spans="1:16" ht="14.5" x14ac:dyDescent="0.35">
      <c r="A12" s="132" t="s">
        <v>221</v>
      </c>
      <c r="B12" s="133" t="s">
        <v>291</v>
      </c>
      <c r="E12" s="23"/>
      <c r="F12" s="14"/>
      <c r="G12" s="14"/>
      <c r="H12" s="14"/>
      <c r="I12" s="14"/>
      <c r="J12" s="14"/>
      <c r="K12" s="14"/>
      <c r="L12" s="23"/>
      <c r="M12" s="23"/>
      <c r="N12" s="23"/>
      <c r="O12" s="23"/>
      <c r="P12" s="24"/>
    </row>
    <row r="13" spans="1:16" ht="14.5" x14ac:dyDescent="0.35">
      <c r="A13" s="25" t="s">
        <v>222</v>
      </c>
      <c r="B13" s="134"/>
      <c r="C13" s="135"/>
      <c r="D13" s="20"/>
      <c r="E13" s="20"/>
      <c r="F13" s="14"/>
      <c r="G13" s="14"/>
      <c r="H13" s="14"/>
      <c r="I13" s="14"/>
      <c r="J13" s="14"/>
      <c r="K13" s="14"/>
      <c r="L13" s="20"/>
      <c r="M13" s="20" t="s">
        <v>292</v>
      </c>
      <c r="N13" s="20"/>
      <c r="O13" s="14"/>
      <c r="P13" s="20"/>
    </row>
    <row r="14" spans="1:16" ht="14.5" x14ac:dyDescent="0.35">
      <c r="A14" s="97"/>
      <c r="B14" s="136"/>
      <c r="C14" s="137"/>
      <c r="D14" s="20"/>
      <c r="E14" s="20"/>
      <c r="F14" s="20"/>
      <c r="G14" s="20"/>
      <c r="H14" s="20"/>
      <c r="I14" s="20"/>
      <c r="J14" s="20"/>
      <c r="K14" s="20"/>
      <c r="L14" s="20"/>
      <c r="M14" s="20"/>
      <c r="N14" s="20"/>
      <c r="O14" s="14"/>
      <c r="P14" s="20"/>
    </row>
    <row r="15" spans="1:16" ht="13.5" thickBot="1" x14ac:dyDescent="0.3">
      <c r="A15" s="27"/>
      <c r="B15" s="28"/>
      <c r="C15" s="20"/>
      <c r="D15" s="20"/>
      <c r="E15" s="20"/>
      <c r="F15" s="20"/>
      <c r="G15" s="20"/>
      <c r="H15" s="20"/>
      <c r="I15" s="20"/>
      <c r="J15" s="20"/>
      <c r="K15" s="20"/>
      <c r="L15" s="20"/>
      <c r="M15" s="20"/>
      <c r="N15" s="20"/>
      <c r="O15" s="20"/>
      <c r="P15" s="20"/>
    </row>
    <row r="16" spans="1:16" ht="13.5" thickBot="1" x14ac:dyDescent="0.35">
      <c r="B16" s="20"/>
      <c r="C16" s="523" t="s">
        <v>224</v>
      </c>
      <c r="D16" s="528"/>
      <c r="E16" s="523" t="s">
        <v>225</v>
      </c>
      <c r="F16" s="524"/>
      <c r="G16" s="523" t="s">
        <v>226</v>
      </c>
      <c r="H16" s="524"/>
      <c r="I16" s="523" t="s">
        <v>227</v>
      </c>
      <c r="J16" s="524"/>
      <c r="K16" s="29"/>
      <c r="L16" s="20"/>
    </row>
    <row r="17" spans="1:16" ht="26.5" thickBot="1" x14ac:dyDescent="0.3">
      <c r="A17" s="30" t="s">
        <v>293</v>
      </c>
      <c r="B17" s="31" t="s">
        <v>294</v>
      </c>
      <c r="C17" s="32" t="s">
        <v>230</v>
      </c>
      <c r="D17" s="33" t="s">
        <v>231</v>
      </c>
      <c r="E17" s="32" t="s">
        <v>230</v>
      </c>
      <c r="F17" s="34" t="s">
        <v>231</v>
      </c>
      <c r="G17" s="32" t="s">
        <v>230</v>
      </c>
      <c r="H17" s="34" t="s">
        <v>231</v>
      </c>
      <c r="I17" s="32" t="s">
        <v>230</v>
      </c>
      <c r="J17" s="35" t="s">
        <v>231</v>
      </c>
      <c r="K17" s="31" t="s">
        <v>232</v>
      </c>
      <c r="L17" s="36" t="s">
        <v>233</v>
      </c>
    </row>
    <row r="18" spans="1:16" ht="13" x14ac:dyDescent="0.25">
      <c r="A18" s="37" t="s">
        <v>234</v>
      </c>
      <c r="B18" s="38">
        <v>100000</v>
      </c>
      <c r="C18" s="39">
        <v>20000</v>
      </c>
      <c r="D18" s="40">
        <v>15000</v>
      </c>
      <c r="E18" s="40">
        <v>20000</v>
      </c>
      <c r="F18" s="40">
        <v>10000</v>
      </c>
      <c r="G18" s="40">
        <v>10000</v>
      </c>
      <c r="H18" s="40">
        <v>5000</v>
      </c>
      <c r="I18" s="40">
        <v>5000</v>
      </c>
      <c r="J18" s="40">
        <v>5000</v>
      </c>
      <c r="K18" s="41">
        <f>SUM(C18:J18)</f>
        <v>90000</v>
      </c>
      <c r="L18" s="42">
        <f>B18-K18</f>
        <v>10000</v>
      </c>
    </row>
    <row r="19" spans="1:16" ht="13" x14ac:dyDescent="0.3">
      <c r="A19" s="43" t="s">
        <v>235</v>
      </c>
      <c r="B19" s="44"/>
      <c r="C19" s="45">
        <v>0</v>
      </c>
      <c r="D19" s="46">
        <f t="shared" ref="D19:J19" si="0">C27</f>
        <v>4620.7190218383112</v>
      </c>
      <c r="E19" s="47">
        <f t="shared" si="0"/>
        <v>17929.625447993891</v>
      </c>
      <c r="F19" s="47">
        <f t="shared" si="0"/>
        <v>37929.625447993894</v>
      </c>
      <c r="G19" s="47">
        <f t="shared" si="0"/>
        <v>47929.625447993894</v>
      </c>
      <c r="H19" s="47">
        <f t="shared" si="0"/>
        <v>57929.625447993894</v>
      </c>
      <c r="I19" s="47">
        <f t="shared" si="0"/>
        <v>62929.625447993894</v>
      </c>
      <c r="J19" s="47">
        <f t="shared" si="0"/>
        <v>67929.625447993894</v>
      </c>
      <c r="K19" s="48"/>
      <c r="L19" s="49"/>
    </row>
    <row r="20" spans="1:16" ht="13.5" thickBot="1" x14ac:dyDescent="0.35">
      <c r="A20" s="50" t="s">
        <v>236</v>
      </c>
      <c r="B20" s="51"/>
      <c r="C20" s="52">
        <f t="shared" ref="C20:J20" si="1">SUM(C18:C19)</f>
        <v>20000</v>
      </c>
      <c r="D20" s="53">
        <f t="shared" si="1"/>
        <v>19620.719021838311</v>
      </c>
      <c r="E20" s="53">
        <f t="shared" si="1"/>
        <v>37929.625447993894</v>
      </c>
      <c r="F20" s="53">
        <f t="shared" si="1"/>
        <v>47929.625447993894</v>
      </c>
      <c r="G20" s="53">
        <f t="shared" si="1"/>
        <v>57929.625447993894</v>
      </c>
      <c r="H20" s="53">
        <f t="shared" si="1"/>
        <v>62929.625447993894</v>
      </c>
      <c r="I20" s="53">
        <f t="shared" si="1"/>
        <v>67929.625447993894</v>
      </c>
      <c r="J20" s="53">
        <f t="shared" si="1"/>
        <v>72929.625447993894</v>
      </c>
      <c r="K20" s="54"/>
      <c r="L20" s="55"/>
    </row>
    <row r="21" spans="1:16" ht="13" x14ac:dyDescent="0.3">
      <c r="A21" s="138" t="s">
        <v>295</v>
      </c>
      <c r="B21" s="139">
        <v>30000</v>
      </c>
      <c r="C21" s="140">
        <f>47605/C37</f>
        <v>11583.429649005413</v>
      </c>
      <c r="D21" s="141"/>
      <c r="E21" s="141"/>
      <c r="F21" s="141"/>
      <c r="G21" s="141"/>
      <c r="H21" s="141"/>
      <c r="I21" s="141"/>
      <c r="J21" s="141"/>
      <c r="K21" s="58">
        <f>SUM(C21:J21)</f>
        <v>11583.429649005413</v>
      </c>
      <c r="L21" s="142">
        <f>B21-K21</f>
        <v>18416.570350994589</v>
      </c>
    </row>
    <row r="22" spans="1:16" ht="13" x14ac:dyDescent="0.3">
      <c r="A22" s="138" t="s">
        <v>296</v>
      </c>
      <c r="B22" s="139">
        <v>30000</v>
      </c>
      <c r="C22" s="140"/>
      <c r="D22" s="141"/>
      <c r="E22" s="141"/>
      <c r="F22" s="141"/>
      <c r="G22" s="141"/>
      <c r="H22" s="141"/>
      <c r="I22" s="141"/>
      <c r="J22" s="141"/>
      <c r="K22" s="58">
        <f>SUM(C22:J22)</f>
        <v>0</v>
      </c>
      <c r="L22" s="142">
        <f>B22-K22</f>
        <v>30000</v>
      </c>
    </row>
    <row r="23" spans="1:16" ht="13" x14ac:dyDescent="0.3">
      <c r="A23" s="138" t="s">
        <v>207</v>
      </c>
      <c r="B23" s="139">
        <v>30000</v>
      </c>
      <c r="C23" s="140">
        <f>15600/C37</f>
        <v>3795.8513291562749</v>
      </c>
      <c r="D23" s="141">
        <f>10200/D37</f>
        <v>1306.754125243415</v>
      </c>
      <c r="E23" s="141"/>
      <c r="F23" s="141"/>
      <c r="G23" s="141"/>
      <c r="H23" s="141"/>
      <c r="I23" s="141"/>
      <c r="J23" s="141"/>
      <c r="K23" s="58">
        <f>SUM(C23:J23)</f>
        <v>5102.6054543996897</v>
      </c>
      <c r="L23" s="142">
        <f>B23-K23</f>
        <v>24897.394545600309</v>
      </c>
    </row>
    <row r="24" spans="1:16" ht="13" x14ac:dyDescent="0.3">
      <c r="A24" s="138" t="s">
        <v>205</v>
      </c>
      <c r="B24" s="139">
        <v>3000</v>
      </c>
      <c r="C24" s="140"/>
      <c r="D24" s="141">
        <f>3000/D37</f>
        <v>384.33944860100439</v>
      </c>
      <c r="E24" s="143"/>
      <c r="F24" s="141"/>
      <c r="G24" s="141"/>
      <c r="H24" s="141"/>
      <c r="I24" s="141"/>
      <c r="J24" s="141"/>
      <c r="K24" s="58">
        <f>SUM(C24:J24)</f>
        <v>384.33944860100439</v>
      </c>
      <c r="L24" s="142">
        <f>B24-K24</f>
        <v>2615.6605513989957</v>
      </c>
    </row>
    <row r="25" spans="1:16" ht="13.5" thickBot="1" x14ac:dyDescent="0.35">
      <c r="A25" s="144" t="s">
        <v>208</v>
      </c>
      <c r="B25" s="145">
        <v>7000</v>
      </c>
      <c r="C25" s="146"/>
      <c r="D25" s="147"/>
      <c r="E25" s="148"/>
      <c r="F25" s="149"/>
      <c r="G25" s="147"/>
      <c r="H25" s="147"/>
      <c r="I25" s="147"/>
      <c r="J25" s="147"/>
      <c r="K25" s="62">
        <f>SUM(C25:J25)</f>
        <v>0</v>
      </c>
      <c r="L25" s="150">
        <f>B25-K25</f>
        <v>7000</v>
      </c>
    </row>
    <row r="26" spans="1:16" ht="13.5" thickBot="1" x14ac:dyDescent="0.35">
      <c r="A26" s="64" t="s">
        <v>238</v>
      </c>
      <c r="B26" s="65">
        <f t="shared" ref="B26:L26" si="2">SUM(B21:B25)</f>
        <v>100000</v>
      </c>
      <c r="C26" s="66">
        <f t="shared" si="2"/>
        <v>15379.280978161689</v>
      </c>
      <c r="D26" s="67">
        <f t="shared" si="2"/>
        <v>1691.0935738444196</v>
      </c>
      <c r="E26" s="67">
        <f t="shared" si="2"/>
        <v>0</v>
      </c>
      <c r="F26" s="67">
        <f t="shared" si="2"/>
        <v>0</v>
      </c>
      <c r="G26" s="67">
        <f t="shared" si="2"/>
        <v>0</v>
      </c>
      <c r="H26" s="67">
        <f t="shared" si="2"/>
        <v>0</v>
      </c>
      <c r="I26" s="67">
        <f t="shared" si="2"/>
        <v>0</v>
      </c>
      <c r="J26" s="67">
        <f t="shared" si="2"/>
        <v>0</v>
      </c>
      <c r="K26" s="68">
        <f t="shared" si="2"/>
        <v>17070.374552006106</v>
      </c>
      <c r="L26" s="63">
        <f t="shared" si="2"/>
        <v>82929.625447993894</v>
      </c>
    </row>
    <row r="27" spans="1:16" ht="13" thickBot="1" x14ac:dyDescent="0.3">
      <c r="A27" s="69" t="s">
        <v>239</v>
      </c>
      <c r="B27" s="70"/>
      <c r="C27" s="71">
        <f t="shared" ref="C27:J27" si="3">C20-C26</f>
        <v>4620.7190218383112</v>
      </c>
      <c r="D27" s="71">
        <f t="shared" si="3"/>
        <v>17929.625447993891</v>
      </c>
      <c r="E27" s="71">
        <f t="shared" si="3"/>
        <v>37929.625447993894</v>
      </c>
      <c r="F27" s="71">
        <f t="shared" si="3"/>
        <v>47929.625447993894</v>
      </c>
      <c r="G27" s="71">
        <f t="shared" si="3"/>
        <v>57929.625447993894</v>
      </c>
      <c r="H27" s="71">
        <f t="shared" si="3"/>
        <v>62929.625447993894</v>
      </c>
      <c r="I27" s="71">
        <f t="shared" si="3"/>
        <v>67929.625447993894</v>
      </c>
      <c r="J27" s="71">
        <f t="shared" si="3"/>
        <v>72929.625447993894</v>
      </c>
      <c r="K27" s="72"/>
      <c r="L27" s="73"/>
    </row>
    <row r="28" spans="1:16" ht="14" x14ac:dyDescent="0.3">
      <c r="A28" s="74"/>
      <c r="B28" s="23"/>
      <c r="C28" s="23"/>
      <c r="D28" s="23"/>
      <c r="E28" s="23"/>
      <c r="F28" s="23"/>
      <c r="G28" s="23"/>
      <c r="H28" s="23"/>
      <c r="I28" s="23"/>
      <c r="J28" s="23"/>
      <c r="K28" s="23"/>
      <c r="L28" s="23"/>
      <c r="M28" s="23"/>
      <c r="N28" s="23"/>
      <c r="O28" s="23"/>
      <c r="P28" s="23"/>
    </row>
    <row r="30" spans="1:16" ht="13" thickBot="1" x14ac:dyDescent="0.3">
      <c r="C30" s="88"/>
      <c r="D30" s="88"/>
      <c r="E30" s="88"/>
    </row>
    <row r="31" spans="1:16" ht="26.5" customHeight="1" thickBot="1" x14ac:dyDescent="0.35">
      <c r="A31" s="543" t="s">
        <v>297</v>
      </c>
      <c r="B31" s="544"/>
      <c r="C31" s="544"/>
      <c r="D31" s="544"/>
      <c r="E31" s="544"/>
      <c r="F31" s="544"/>
      <c r="G31" s="544"/>
      <c r="H31" s="544"/>
      <c r="I31" s="544"/>
      <c r="J31" s="545"/>
      <c r="K31" s="75"/>
    </row>
    <row r="32" spans="1:16" ht="14.5" thickBot="1" x14ac:dyDescent="0.35">
      <c r="A32" s="74"/>
      <c r="B32" s="23"/>
      <c r="C32" s="523" t="s">
        <v>224</v>
      </c>
      <c r="D32" s="524"/>
      <c r="E32" s="523" t="s">
        <v>225</v>
      </c>
      <c r="F32" s="524"/>
      <c r="G32" s="523" t="s">
        <v>226</v>
      </c>
      <c r="H32" s="524"/>
      <c r="I32" s="523" t="s">
        <v>227</v>
      </c>
      <c r="J32" s="524"/>
      <c r="K32" s="23"/>
    </row>
    <row r="33" spans="1:11" ht="14.5" thickBot="1" x14ac:dyDescent="0.3">
      <c r="A33" s="77"/>
      <c r="B33" s="77"/>
      <c r="C33" s="78" t="s">
        <v>241</v>
      </c>
      <c r="D33" s="33" t="s">
        <v>242</v>
      </c>
      <c r="E33" s="32" t="s">
        <v>241</v>
      </c>
      <c r="F33" s="34" t="s">
        <v>242</v>
      </c>
      <c r="G33" s="32" t="s">
        <v>243</v>
      </c>
      <c r="H33" s="34" t="s">
        <v>244</v>
      </c>
      <c r="I33" s="32" t="s">
        <v>243</v>
      </c>
      <c r="J33" s="35" t="s">
        <v>244</v>
      </c>
      <c r="K33" s="31" t="s">
        <v>238</v>
      </c>
    </row>
    <row r="34" spans="1:11" ht="13" x14ac:dyDescent="0.25">
      <c r="A34" s="549" t="s">
        <v>298</v>
      </c>
      <c r="B34" s="550"/>
      <c r="C34" s="151" t="s">
        <v>299</v>
      </c>
      <c r="D34" s="152" t="s">
        <v>300</v>
      </c>
      <c r="E34" s="152" t="s">
        <v>301</v>
      </c>
      <c r="F34" s="152" t="s">
        <v>302</v>
      </c>
      <c r="G34" s="152" t="s">
        <v>303</v>
      </c>
      <c r="H34" s="152" t="s">
        <v>304</v>
      </c>
      <c r="I34" s="152">
        <v>40788</v>
      </c>
      <c r="J34" s="152" t="s">
        <v>305</v>
      </c>
      <c r="K34" s="153" t="s">
        <v>246</v>
      </c>
    </row>
    <row r="35" spans="1:11" ht="13.9" customHeight="1" x14ac:dyDescent="0.25">
      <c r="A35" s="569" t="s">
        <v>306</v>
      </c>
      <c r="B35" s="570"/>
      <c r="C35" s="56">
        <v>20000</v>
      </c>
      <c r="D35" s="57">
        <v>15000</v>
      </c>
      <c r="E35" s="57">
        <v>20000</v>
      </c>
      <c r="F35" s="57">
        <v>10000</v>
      </c>
      <c r="G35" s="57">
        <v>10000</v>
      </c>
      <c r="H35" s="57">
        <v>5000</v>
      </c>
      <c r="I35" s="57">
        <v>5000</v>
      </c>
      <c r="J35" s="57">
        <v>5000</v>
      </c>
      <c r="K35" s="154">
        <f>SUM(C35:J35)</f>
        <v>90000</v>
      </c>
    </row>
    <row r="36" spans="1:11" ht="13.9" customHeight="1" thickBot="1" x14ac:dyDescent="0.3">
      <c r="A36" s="553" t="s">
        <v>307</v>
      </c>
      <c r="B36" s="554"/>
      <c r="C36" s="83">
        <v>82195</v>
      </c>
      <c r="D36" s="59">
        <v>117084</v>
      </c>
      <c r="E36" s="59">
        <v>39066</v>
      </c>
      <c r="F36" s="59">
        <v>17275</v>
      </c>
      <c r="G36" s="59">
        <v>18004</v>
      </c>
      <c r="H36" s="59">
        <v>8284</v>
      </c>
      <c r="I36" s="59">
        <v>7951</v>
      </c>
      <c r="J36" s="59">
        <v>9312</v>
      </c>
      <c r="K36" s="154">
        <f>SUM(C36:J36)</f>
        <v>299171</v>
      </c>
    </row>
    <row r="37" spans="1:11" ht="13.5" thickBot="1" x14ac:dyDescent="0.35">
      <c r="A37" s="571" t="s">
        <v>249</v>
      </c>
      <c r="B37" s="556"/>
      <c r="C37" s="85">
        <f t="shared" ref="C37:K37" si="4">C36/C35</f>
        <v>4.10975</v>
      </c>
      <c r="D37" s="85">
        <f t="shared" si="4"/>
        <v>7.8056000000000001</v>
      </c>
      <c r="E37" s="85">
        <f t="shared" si="4"/>
        <v>1.9533</v>
      </c>
      <c r="F37" s="85">
        <f t="shared" si="4"/>
        <v>1.7275</v>
      </c>
      <c r="G37" s="85">
        <f t="shared" si="4"/>
        <v>1.8004</v>
      </c>
      <c r="H37" s="85">
        <f t="shared" si="4"/>
        <v>1.6568000000000001</v>
      </c>
      <c r="I37" s="85">
        <f t="shared" si="4"/>
        <v>1.5902000000000001</v>
      </c>
      <c r="J37" s="85">
        <f t="shared" si="4"/>
        <v>1.8624000000000001</v>
      </c>
      <c r="K37" s="155">
        <f t="shared" si="4"/>
        <v>3.3241222222222224</v>
      </c>
    </row>
    <row r="38" spans="1:11" x14ac:dyDescent="0.25">
      <c r="F38" s="156"/>
    </row>
    <row r="40" spans="1:11" ht="13.15" customHeight="1" x14ac:dyDescent="0.25">
      <c r="D40" s="568" t="s">
        <v>308</v>
      </c>
      <c r="E40" s="568"/>
      <c r="I40" s="568" t="s">
        <v>309</v>
      </c>
      <c r="J40" s="568"/>
      <c r="K40" s="157"/>
    </row>
    <row r="41" spans="1:11" x14ac:dyDescent="0.25">
      <c r="D41" s="568"/>
      <c r="E41" s="568"/>
      <c r="I41" s="568"/>
      <c r="J41" s="568"/>
      <c r="K41" s="157"/>
    </row>
    <row r="42" spans="1:11" x14ac:dyDescent="0.25">
      <c r="D42" s="568"/>
      <c r="E42" s="568"/>
      <c r="I42" s="568"/>
      <c r="J42" s="568"/>
    </row>
    <row r="43" spans="1:11" x14ac:dyDescent="0.25">
      <c r="D43" s="568"/>
      <c r="E43" s="568"/>
      <c r="I43" s="568"/>
      <c r="J43" s="568"/>
    </row>
    <row r="44" spans="1:11" x14ac:dyDescent="0.25">
      <c r="D44" s="568"/>
      <c r="E44" s="568"/>
    </row>
    <row r="45" spans="1:11" x14ac:dyDescent="0.25">
      <c r="D45" s="568"/>
      <c r="E45" s="568"/>
    </row>
    <row r="46" spans="1:11" x14ac:dyDescent="0.25">
      <c r="D46" s="568"/>
      <c r="E46" s="568"/>
    </row>
    <row r="47" spans="1:11" x14ac:dyDescent="0.25">
      <c r="D47" s="568"/>
      <c r="E47" s="568"/>
    </row>
    <row r="48" spans="1:11" x14ac:dyDescent="0.25">
      <c r="D48" s="568"/>
      <c r="E48" s="568"/>
    </row>
    <row r="49" spans="1:14" ht="13" x14ac:dyDescent="0.25">
      <c r="D49" s="158"/>
      <c r="E49" s="158"/>
    </row>
    <row r="50" spans="1:14" ht="13.5" thickBot="1" x14ac:dyDescent="0.3">
      <c r="D50" s="158"/>
      <c r="E50" s="158"/>
    </row>
    <row r="51" spans="1:14" ht="13.9" customHeight="1" thickBot="1" x14ac:dyDescent="0.35">
      <c r="A51" s="557" t="s">
        <v>310</v>
      </c>
      <c r="B51" s="558"/>
      <c r="C51" s="61">
        <f>200*C37</f>
        <v>821.95</v>
      </c>
      <c r="D51" s="60">
        <f>156*D37</f>
        <v>1217.6736000000001</v>
      </c>
      <c r="E51" s="60"/>
      <c r="F51" s="60"/>
      <c r="G51" s="60"/>
      <c r="H51" s="60"/>
      <c r="I51" s="60"/>
      <c r="J51" s="60"/>
      <c r="K51" s="86">
        <f>SUM(C51:J51)</f>
        <v>2039.6236000000001</v>
      </c>
      <c r="L51" s="23"/>
      <c r="M51" s="23"/>
      <c r="N51" s="23"/>
    </row>
  </sheetData>
  <sheetProtection selectLockedCells="1"/>
  <mergeCells count="16">
    <mergeCell ref="A51:B51"/>
    <mergeCell ref="A34:B34"/>
    <mergeCell ref="A35:B35"/>
    <mergeCell ref="A36:B36"/>
    <mergeCell ref="A37:B37"/>
    <mergeCell ref="D40:E48"/>
    <mergeCell ref="I40:J43"/>
    <mergeCell ref="C16:D16"/>
    <mergeCell ref="E16:F16"/>
    <mergeCell ref="G16:H16"/>
    <mergeCell ref="I16:J16"/>
    <mergeCell ref="A31:J31"/>
    <mergeCell ref="C32:D32"/>
    <mergeCell ref="E32:F32"/>
    <mergeCell ref="G32:H32"/>
    <mergeCell ref="I32:J32"/>
  </mergeCells>
  <pageMargins left="0.7" right="0.7" top="0.75" bottom="0.75" header="0.3" footer="0.3"/>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6:J34"/>
  <sheetViews>
    <sheetView workbookViewId="0">
      <selection activeCell="M12" sqref="M12"/>
    </sheetView>
  </sheetViews>
  <sheetFormatPr defaultRowHeight="12.5" x14ac:dyDescent="0.25"/>
  <cols>
    <col min="1" max="1" width="48.81640625" style="12" customWidth="1"/>
    <col min="2" max="2" width="20.453125" style="12" customWidth="1"/>
    <col min="3" max="3" width="17" style="12" customWidth="1"/>
    <col min="4" max="4" width="12.54296875" style="12" customWidth="1"/>
    <col min="5" max="5" width="18.7265625" style="12" customWidth="1"/>
    <col min="6" max="6" width="13.1796875" style="12" customWidth="1"/>
    <col min="7" max="7" width="9" style="12" customWidth="1"/>
    <col min="8" max="8" width="9.1796875" style="12"/>
    <col min="9" max="9" width="16.1796875" style="12" bestFit="1" customWidth="1"/>
    <col min="10" max="10" width="13.453125" style="12" customWidth="1"/>
    <col min="11" max="256" width="9.1796875" style="12"/>
    <col min="257" max="257" width="48.81640625" style="12" customWidth="1"/>
    <col min="258" max="258" width="20.453125" style="12" customWidth="1"/>
    <col min="259" max="259" width="17" style="12" customWidth="1"/>
    <col min="260" max="260" width="12.54296875" style="12" customWidth="1"/>
    <col min="261" max="261" width="18.7265625" style="12" customWidth="1"/>
    <col min="262" max="262" width="13.1796875" style="12" customWidth="1"/>
    <col min="263" max="263" width="9" style="12" customWidth="1"/>
    <col min="264" max="264" width="9.1796875" style="12"/>
    <col min="265" max="265" width="16.1796875" style="12" bestFit="1" customWidth="1"/>
    <col min="266" max="266" width="13.453125" style="12" customWidth="1"/>
    <col min="267" max="512" width="9.1796875" style="12"/>
    <col min="513" max="513" width="48.81640625" style="12" customWidth="1"/>
    <col min="514" max="514" width="20.453125" style="12" customWidth="1"/>
    <col min="515" max="515" width="17" style="12" customWidth="1"/>
    <col min="516" max="516" width="12.54296875" style="12" customWidth="1"/>
    <col min="517" max="517" width="18.7265625" style="12" customWidth="1"/>
    <col min="518" max="518" width="13.1796875" style="12" customWidth="1"/>
    <col min="519" max="519" width="9" style="12" customWidth="1"/>
    <col min="520" max="520" width="9.1796875" style="12"/>
    <col min="521" max="521" width="16.1796875" style="12" bestFit="1" customWidth="1"/>
    <col min="522" max="522" width="13.453125" style="12" customWidth="1"/>
    <col min="523" max="768" width="9.1796875" style="12"/>
    <col min="769" max="769" width="48.81640625" style="12" customWidth="1"/>
    <col min="770" max="770" width="20.453125" style="12" customWidth="1"/>
    <col min="771" max="771" width="17" style="12" customWidth="1"/>
    <col min="772" max="772" width="12.54296875" style="12" customWidth="1"/>
    <col min="773" max="773" width="18.7265625" style="12" customWidth="1"/>
    <col min="774" max="774" width="13.1796875" style="12" customWidth="1"/>
    <col min="775" max="775" width="9" style="12" customWidth="1"/>
    <col min="776" max="776" width="9.1796875" style="12"/>
    <col min="777" max="777" width="16.1796875" style="12" bestFit="1" customWidth="1"/>
    <col min="778" max="778" width="13.453125" style="12" customWidth="1"/>
    <col min="779" max="1024" width="9.1796875" style="12"/>
    <col min="1025" max="1025" width="48.81640625" style="12" customWidth="1"/>
    <col min="1026" max="1026" width="20.453125" style="12" customWidth="1"/>
    <col min="1027" max="1027" width="17" style="12" customWidth="1"/>
    <col min="1028" max="1028" width="12.54296875" style="12" customWidth="1"/>
    <col min="1029" max="1029" width="18.7265625" style="12" customWidth="1"/>
    <col min="1030" max="1030" width="13.1796875" style="12" customWidth="1"/>
    <col min="1031" max="1031" width="9" style="12" customWidth="1"/>
    <col min="1032" max="1032" width="9.1796875" style="12"/>
    <col min="1033" max="1033" width="16.1796875" style="12" bestFit="1" customWidth="1"/>
    <col min="1034" max="1034" width="13.453125" style="12" customWidth="1"/>
    <col min="1035" max="1280" width="9.1796875" style="12"/>
    <col min="1281" max="1281" width="48.81640625" style="12" customWidth="1"/>
    <col min="1282" max="1282" width="20.453125" style="12" customWidth="1"/>
    <col min="1283" max="1283" width="17" style="12" customWidth="1"/>
    <col min="1284" max="1284" width="12.54296875" style="12" customWidth="1"/>
    <col min="1285" max="1285" width="18.7265625" style="12" customWidth="1"/>
    <col min="1286" max="1286" width="13.1796875" style="12" customWidth="1"/>
    <col min="1287" max="1287" width="9" style="12" customWidth="1"/>
    <col min="1288" max="1288" width="9.1796875" style="12"/>
    <col min="1289" max="1289" width="16.1796875" style="12" bestFit="1" customWidth="1"/>
    <col min="1290" max="1290" width="13.453125" style="12" customWidth="1"/>
    <col min="1291" max="1536" width="9.1796875" style="12"/>
    <col min="1537" max="1537" width="48.81640625" style="12" customWidth="1"/>
    <col min="1538" max="1538" width="20.453125" style="12" customWidth="1"/>
    <col min="1539" max="1539" width="17" style="12" customWidth="1"/>
    <col min="1540" max="1540" width="12.54296875" style="12" customWidth="1"/>
    <col min="1541" max="1541" width="18.7265625" style="12" customWidth="1"/>
    <col min="1542" max="1542" width="13.1796875" style="12" customWidth="1"/>
    <col min="1543" max="1543" width="9" style="12" customWidth="1"/>
    <col min="1544" max="1544" width="9.1796875" style="12"/>
    <col min="1545" max="1545" width="16.1796875" style="12" bestFit="1" customWidth="1"/>
    <col min="1546" max="1546" width="13.453125" style="12" customWidth="1"/>
    <col min="1547" max="1792" width="9.1796875" style="12"/>
    <col min="1793" max="1793" width="48.81640625" style="12" customWidth="1"/>
    <col min="1794" max="1794" width="20.453125" style="12" customWidth="1"/>
    <col min="1795" max="1795" width="17" style="12" customWidth="1"/>
    <col min="1796" max="1796" width="12.54296875" style="12" customWidth="1"/>
    <col min="1797" max="1797" width="18.7265625" style="12" customWidth="1"/>
    <col min="1798" max="1798" width="13.1796875" style="12" customWidth="1"/>
    <col min="1799" max="1799" width="9" style="12" customWidth="1"/>
    <col min="1800" max="1800" width="9.1796875" style="12"/>
    <col min="1801" max="1801" width="16.1796875" style="12" bestFit="1" customWidth="1"/>
    <col min="1802" max="1802" width="13.453125" style="12" customWidth="1"/>
    <col min="1803" max="2048" width="9.1796875" style="12"/>
    <col min="2049" max="2049" width="48.81640625" style="12" customWidth="1"/>
    <col min="2050" max="2050" width="20.453125" style="12" customWidth="1"/>
    <col min="2051" max="2051" width="17" style="12" customWidth="1"/>
    <col min="2052" max="2052" width="12.54296875" style="12" customWidth="1"/>
    <col min="2053" max="2053" width="18.7265625" style="12" customWidth="1"/>
    <col min="2054" max="2054" width="13.1796875" style="12" customWidth="1"/>
    <col min="2055" max="2055" width="9" style="12" customWidth="1"/>
    <col min="2056" max="2056" width="9.1796875" style="12"/>
    <col min="2057" max="2057" width="16.1796875" style="12" bestFit="1" customWidth="1"/>
    <col min="2058" max="2058" width="13.453125" style="12" customWidth="1"/>
    <col min="2059" max="2304" width="9.1796875" style="12"/>
    <col min="2305" max="2305" width="48.81640625" style="12" customWidth="1"/>
    <col min="2306" max="2306" width="20.453125" style="12" customWidth="1"/>
    <col min="2307" max="2307" width="17" style="12" customWidth="1"/>
    <col min="2308" max="2308" width="12.54296875" style="12" customWidth="1"/>
    <col min="2309" max="2309" width="18.7265625" style="12" customWidth="1"/>
    <col min="2310" max="2310" width="13.1796875" style="12" customWidth="1"/>
    <col min="2311" max="2311" width="9" style="12" customWidth="1"/>
    <col min="2312" max="2312" width="9.1796875" style="12"/>
    <col min="2313" max="2313" width="16.1796875" style="12" bestFit="1" customWidth="1"/>
    <col min="2314" max="2314" width="13.453125" style="12" customWidth="1"/>
    <col min="2315" max="2560" width="9.1796875" style="12"/>
    <col min="2561" max="2561" width="48.81640625" style="12" customWidth="1"/>
    <col min="2562" max="2562" width="20.453125" style="12" customWidth="1"/>
    <col min="2563" max="2563" width="17" style="12" customWidth="1"/>
    <col min="2564" max="2564" width="12.54296875" style="12" customWidth="1"/>
    <col min="2565" max="2565" width="18.7265625" style="12" customWidth="1"/>
    <col min="2566" max="2566" width="13.1796875" style="12" customWidth="1"/>
    <col min="2567" max="2567" width="9" style="12" customWidth="1"/>
    <col min="2568" max="2568" width="9.1796875" style="12"/>
    <col min="2569" max="2569" width="16.1796875" style="12" bestFit="1" customWidth="1"/>
    <col min="2570" max="2570" width="13.453125" style="12" customWidth="1"/>
    <col min="2571" max="2816" width="9.1796875" style="12"/>
    <col min="2817" max="2817" width="48.81640625" style="12" customWidth="1"/>
    <col min="2818" max="2818" width="20.453125" style="12" customWidth="1"/>
    <col min="2819" max="2819" width="17" style="12" customWidth="1"/>
    <col min="2820" max="2820" width="12.54296875" style="12" customWidth="1"/>
    <col min="2821" max="2821" width="18.7265625" style="12" customWidth="1"/>
    <col min="2822" max="2822" width="13.1796875" style="12" customWidth="1"/>
    <col min="2823" max="2823" width="9" style="12" customWidth="1"/>
    <col min="2824" max="2824" width="9.1796875" style="12"/>
    <col min="2825" max="2825" width="16.1796875" style="12" bestFit="1" customWidth="1"/>
    <col min="2826" max="2826" width="13.453125" style="12" customWidth="1"/>
    <col min="2827" max="3072" width="9.1796875" style="12"/>
    <col min="3073" max="3073" width="48.81640625" style="12" customWidth="1"/>
    <col min="3074" max="3074" width="20.453125" style="12" customWidth="1"/>
    <col min="3075" max="3075" width="17" style="12" customWidth="1"/>
    <col min="3076" max="3076" width="12.54296875" style="12" customWidth="1"/>
    <col min="3077" max="3077" width="18.7265625" style="12" customWidth="1"/>
    <col min="3078" max="3078" width="13.1796875" style="12" customWidth="1"/>
    <col min="3079" max="3079" width="9" style="12" customWidth="1"/>
    <col min="3080" max="3080" width="9.1796875" style="12"/>
    <col min="3081" max="3081" width="16.1796875" style="12" bestFit="1" customWidth="1"/>
    <col min="3082" max="3082" width="13.453125" style="12" customWidth="1"/>
    <col min="3083" max="3328" width="9.1796875" style="12"/>
    <col min="3329" max="3329" width="48.81640625" style="12" customWidth="1"/>
    <col min="3330" max="3330" width="20.453125" style="12" customWidth="1"/>
    <col min="3331" max="3331" width="17" style="12" customWidth="1"/>
    <col min="3332" max="3332" width="12.54296875" style="12" customWidth="1"/>
    <col min="3333" max="3333" width="18.7265625" style="12" customWidth="1"/>
    <col min="3334" max="3334" width="13.1796875" style="12" customWidth="1"/>
    <col min="3335" max="3335" width="9" style="12" customWidth="1"/>
    <col min="3336" max="3336" width="9.1796875" style="12"/>
    <col min="3337" max="3337" width="16.1796875" style="12" bestFit="1" customWidth="1"/>
    <col min="3338" max="3338" width="13.453125" style="12" customWidth="1"/>
    <col min="3339" max="3584" width="9.1796875" style="12"/>
    <col min="3585" max="3585" width="48.81640625" style="12" customWidth="1"/>
    <col min="3586" max="3586" width="20.453125" style="12" customWidth="1"/>
    <col min="3587" max="3587" width="17" style="12" customWidth="1"/>
    <col min="3588" max="3588" width="12.54296875" style="12" customWidth="1"/>
    <col min="3589" max="3589" width="18.7265625" style="12" customWidth="1"/>
    <col min="3590" max="3590" width="13.1796875" style="12" customWidth="1"/>
    <col min="3591" max="3591" width="9" style="12" customWidth="1"/>
    <col min="3592" max="3592" width="9.1796875" style="12"/>
    <col min="3593" max="3593" width="16.1796875" style="12" bestFit="1" customWidth="1"/>
    <col min="3594" max="3594" width="13.453125" style="12" customWidth="1"/>
    <col min="3595" max="3840" width="9.1796875" style="12"/>
    <col min="3841" max="3841" width="48.81640625" style="12" customWidth="1"/>
    <col min="3842" max="3842" width="20.453125" style="12" customWidth="1"/>
    <col min="3843" max="3843" width="17" style="12" customWidth="1"/>
    <col min="3844" max="3844" width="12.54296875" style="12" customWidth="1"/>
    <col min="3845" max="3845" width="18.7265625" style="12" customWidth="1"/>
    <col min="3846" max="3846" width="13.1796875" style="12" customWidth="1"/>
    <col min="3847" max="3847" width="9" style="12" customWidth="1"/>
    <col min="3848" max="3848" width="9.1796875" style="12"/>
    <col min="3849" max="3849" width="16.1796875" style="12" bestFit="1" customWidth="1"/>
    <col min="3850" max="3850" width="13.453125" style="12" customWidth="1"/>
    <col min="3851" max="4096" width="9.1796875" style="12"/>
    <col min="4097" max="4097" width="48.81640625" style="12" customWidth="1"/>
    <col min="4098" max="4098" width="20.453125" style="12" customWidth="1"/>
    <col min="4099" max="4099" width="17" style="12" customWidth="1"/>
    <col min="4100" max="4100" width="12.54296875" style="12" customWidth="1"/>
    <col min="4101" max="4101" width="18.7265625" style="12" customWidth="1"/>
    <col min="4102" max="4102" width="13.1796875" style="12" customWidth="1"/>
    <col min="4103" max="4103" width="9" style="12" customWidth="1"/>
    <col min="4104" max="4104" width="9.1796875" style="12"/>
    <col min="4105" max="4105" width="16.1796875" style="12" bestFit="1" customWidth="1"/>
    <col min="4106" max="4106" width="13.453125" style="12" customWidth="1"/>
    <col min="4107" max="4352" width="9.1796875" style="12"/>
    <col min="4353" max="4353" width="48.81640625" style="12" customWidth="1"/>
    <col min="4354" max="4354" width="20.453125" style="12" customWidth="1"/>
    <col min="4355" max="4355" width="17" style="12" customWidth="1"/>
    <col min="4356" max="4356" width="12.54296875" style="12" customWidth="1"/>
    <col min="4357" max="4357" width="18.7265625" style="12" customWidth="1"/>
    <col min="4358" max="4358" width="13.1796875" style="12" customWidth="1"/>
    <col min="4359" max="4359" width="9" style="12" customWidth="1"/>
    <col min="4360" max="4360" width="9.1796875" style="12"/>
    <col min="4361" max="4361" width="16.1796875" style="12" bestFit="1" customWidth="1"/>
    <col min="4362" max="4362" width="13.453125" style="12" customWidth="1"/>
    <col min="4363" max="4608" width="9.1796875" style="12"/>
    <col min="4609" max="4609" width="48.81640625" style="12" customWidth="1"/>
    <col min="4610" max="4610" width="20.453125" style="12" customWidth="1"/>
    <col min="4611" max="4611" width="17" style="12" customWidth="1"/>
    <col min="4612" max="4612" width="12.54296875" style="12" customWidth="1"/>
    <col min="4613" max="4613" width="18.7265625" style="12" customWidth="1"/>
    <col min="4614" max="4614" width="13.1796875" style="12" customWidth="1"/>
    <col min="4615" max="4615" width="9" style="12" customWidth="1"/>
    <col min="4616" max="4616" width="9.1796875" style="12"/>
    <col min="4617" max="4617" width="16.1796875" style="12" bestFit="1" customWidth="1"/>
    <col min="4618" max="4618" width="13.453125" style="12" customWidth="1"/>
    <col min="4619" max="4864" width="9.1796875" style="12"/>
    <col min="4865" max="4865" width="48.81640625" style="12" customWidth="1"/>
    <col min="4866" max="4866" width="20.453125" style="12" customWidth="1"/>
    <col min="4867" max="4867" width="17" style="12" customWidth="1"/>
    <col min="4868" max="4868" width="12.54296875" style="12" customWidth="1"/>
    <col min="4869" max="4869" width="18.7265625" style="12" customWidth="1"/>
    <col min="4870" max="4870" width="13.1796875" style="12" customWidth="1"/>
    <col min="4871" max="4871" width="9" style="12" customWidth="1"/>
    <col min="4872" max="4872" width="9.1796875" style="12"/>
    <col min="4873" max="4873" width="16.1796875" style="12" bestFit="1" customWidth="1"/>
    <col min="4874" max="4874" width="13.453125" style="12" customWidth="1"/>
    <col min="4875" max="5120" width="9.1796875" style="12"/>
    <col min="5121" max="5121" width="48.81640625" style="12" customWidth="1"/>
    <col min="5122" max="5122" width="20.453125" style="12" customWidth="1"/>
    <col min="5123" max="5123" width="17" style="12" customWidth="1"/>
    <col min="5124" max="5124" width="12.54296875" style="12" customWidth="1"/>
    <col min="5125" max="5125" width="18.7265625" style="12" customWidth="1"/>
    <col min="5126" max="5126" width="13.1796875" style="12" customWidth="1"/>
    <col min="5127" max="5127" width="9" style="12" customWidth="1"/>
    <col min="5128" max="5128" width="9.1796875" style="12"/>
    <col min="5129" max="5129" width="16.1796875" style="12" bestFit="1" customWidth="1"/>
    <col min="5130" max="5130" width="13.453125" style="12" customWidth="1"/>
    <col min="5131" max="5376" width="9.1796875" style="12"/>
    <col min="5377" max="5377" width="48.81640625" style="12" customWidth="1"/>
    <col min="5378" max="5378" width="20.453125" style="12" customWidth="1"/>
    <col min="5379" max="5379" width="17" style="12" customWidth="1"/>
    <col min="5380" max="5380" width="12.54296875" style="12" customWidth="1"/>
    <col min="5381" max="5381" width="18.7265625" style="12" customWidth="1"/>
    <col min="5382" max="5382" width="13.1796875" style="12" customWidth="1"/>
    <col min="5383" max="5383" width="9" style="12" customWidth="1"/>
    <col min="5384" max="5384" width="9.1796875" style="12"/>
    <col min="5385" max="5385" width="16.1796875" style="12" bestFit="1" customWidth="1"/>
    <col min="5386" max="5386" width="13.453125" style="12" customWidth="1"/>
    <col min="5387" max="5632" width="9.1796875" style="12"/>
    <col min="5633" max="5633" width="48.81640625" style="12" customWidth="1"/>
    <col min="5634" max="5634" width="20.453125" style="12" customWidth="1"/>
    <col min="5635" max="5635" width="17" style="12" customWidth="1"/>
    <col min="5636" max="5636" width="12.54296875" style="12" customWidth="1"/>
    <col min="5637" max="5637" width="18.7265625" style="12" customWidth="1"/>
    <col min="5638" max="5638" width="13.1796875" style="12" customWidth="1"/>
    <col min="5639" max="5639" width="9" style="12" customWidth="1"/>
    <col min="5640" max="5640" width="9.1796875" style="12"/>
    <col min="5641" max="5641" width="16.1796875" style="12" bestFit="1" customWidth="1"/>
    <col min="5642" max="5642" width="13.453125" style="12" customWidth="1"/>
    <col min="5643" max="5888" width="9.1796875" style="12"/>
    <col min="5889" max="5889" width="48.81640625" style="12" customWidth="1"/>
    <col min="5890" max="5890" width="20.453125" style="12" customWidth="1"/>
    <col min="5891" max="5891" width="17" style="12" customWidth="1"/>
    <col min="5892" max="5892" width="12.54296875" style="12" customWidth="1"/>
    <col min="5893" max="5893" width="18.7265625" style="12" customWidth="1"/>
    <col min="5894" max="5894" width="13.1796875" style="12" customWidth="1"/>
    <col min="5895" max="5895" width="9" style="12" customWidth="1"/>
    <col min="5896" max="5896" width="9.1796875" style="12"/>
    <col min="5897" max="5897" width="16.1796875" style="12" bestFit="1" customWidth="1"/>
    <col min="5898" max="5898" width="13.453125" style="12" customWidth="1"/>
    <col min="5899" max="6144" width="9.1796875" style="12"/>
    <col min="6145" max="6145" width="48.81640625" style="12" customWidth="1"/>
    <col min="6146" max="6146" width="20.453125" style="12" customWidth="1"/>
    <col min="6147" max="6147" width="17" style="12" customWidth="1"/>
    <col min="6148" max="6148" width="12.54296875" style="12" customWidth="1"/>
    <col min="6149" max="6149" width="18.7265625" style="12" customWidth="1"/>
    <col min="6150" max="6150" width="13.1796875" style="12" customWidth="1"/>
    <col min="6151" max="6151" width="9" style="12" customWidth="1"/>
    <col min="6152" max="6152" width="9.1796875" style="12"/>
    <col min="6153" max="6153" width="16.1796875" style="12" bestFit="1" customWidth="1"/>
    <col min="6154" max="6154" width="13.453125" style="12" customWidth="1"/>
    <col min="6155" max="6400" width="9.1796875" style="12"/>
    <col min="6401" max="6401" width="48.81640625" style="12" customWidth="1"/>
    <col min="6402" max="6402" width="20.453125" style="12" customWidth="1"/>
    <col min="6403" max="6403" width="17" style="12" customWidth="1"/>
    <col min="6404" max="6404" width="12.54296875" style="12" customWidth="1"/>
    <col min="6405" max="6405" width="18.7265625" style="12" customWidth="1"/>
    <col min="6406" max="6406" width="13.1796875" style="12" customWidth="1"/>
    <col min="6407" max="6407" width="9" style="12" customWidth="1"/>
    <col min="6408" max="6408" width="9.1796875" style="12"/>
    <col min="6409" max="6409" width="16.1796875" style="12" bestFit="1" customWidth="1"/>
    <col min="6410" max="6410" width="13.453125" style="12" customWidth="1"/>
    <col min="6411" max="6656" width="9.1796875" style="12"/>
    <col min="6657" max="6657" width="48.81640625" style="12" customWidth="1"/>
    <col min="6658" max="6658" width="20.453125" style="12" customWidth="1"/>
    <col min="6659" max="6659" width="17" style="12" customWidth="1"/>
    <col min="6660" max="6660" width="12.54296875" style="12" customWidth="1"/>
    <col min="6661" max="6661" width="18.7265625" style="12" customWidth="1"/>
    <col min="6662" max="6662" width="13.1796875" style="12" customWidth="1"/>
    <col min="6663" max="6663" width="9" style="12" customWidth="1"/>
    <col min="6664" max="6664" width="9.1796875" style="12"/>
    <col min="6665" max="6665" width="16.1796875" style="12" bestFit="1" customWidth="1"/>
    <col min="6666" max="6666" width="13.453125" style="12" customWidth="1"/>
    <col min="6667" max="6912" width="9.1796875" style="12"/>
    <col min="6913" max="6913" width="48.81640625" style="12" customWidth="1"/>
    <col min="6914" max="6914" width="20.453125" style="12" customWidth="1"/>
    <col min="6915" max="6915" width="17" style="12" customWidth="1"/>
    <col min="6916" max="6916" width="12.54296875" style="12" customWidth="1"/>
    <col min="6917" max="6917" width="18.7265625" style="12" customWidth="1"/>
    <col min="6918" max="6918" width="13.1796875" style="12" customWidth="1"/>
    <col min="6919" max="6919" width="9" style="12" customWidth="1"/>
    <col min="6920" max="6920" width="9.1796875" style="12"/>
    <col min="6921" max="6921" width="16.1796875" style="12" bestFit="1" customWidth="1"/>
    <col min="6922" max="6922" width="13.453125" style="12" customWidth="1"/>
    <col min="6923" max="7168" width="9.1796875" style="12"/>
    <col min="7169" max="7169" width="48.81640625" style="12" customWidth="1"/>
    <col min="7170" max="7170" width="20.453125" style="12" customWidth="1"/>
    <col min="7171" max="7171" width="17" style="12" customWidth="1"/>
    <col min="7172" max="7172" width="12.54296875" style="12" customWidth="1"/>
    <col min="7173" max="7173" width="18.7265625" style="12" customWidth="1"/>
    <col min="7174" max="7174" width="13.1796875" style="12" customWidth="1"/>
    <col min="7175" max="7175" width="9" style="12" customWidth="1"/>
    <col min="7176" max="7176" width="9.1796875" style="12"/>
    <col min="7177" max="7177" width="16.1796875" style="12" bestFit="1" customWidth="1"/>
    <col min="7178" max="7178" width="13.453125" style="12" customWidth="1"/>
    <col min="7179" max="7424" width="9.1796875" style="12"/>
    <col min="7425" max="7425" width="48.81640625" style="12" customWidth="1"/>
    <col min="7426" max="7426" width="20.453125" style="12" customWidth="1"/>
    <col min="7427" max="7427" width="17" style="12" customWidth="1"/>
    <col min="7428" max="7428" width="12.54296875" style="12" customWidth="1"/>
    <col min="7429" max="7429" width="18.7265625" style="12" customWidth="1"/>
    <col min="7430" max="7430" width="13.1796875" style="12" customWidth="1"/>
    <col min="7431" max="7431" width="9" style="12" customWidth="1"/>
    <col min="7432" max="7432" width="9.1796875" style="12"/>
    <col min="7433" max="7433" width="16.1796875" style="12" bestFit="1" customWidth="1"/>
    <col min="7434" max="7434" width="13.453125" style="12" customWidth="1"/>
    <col min="7435" max="7680" width="9.1796875" style="12"/>
    <col min="7681" max="7681" width="48.81640625" style="12" customWidth="1"/>
    <col min="7682" max="7682" width="20.453125" style="12" customWidth="1"/>
    <col min="7683" max="7683" width="17" style="12" customWidth="1"/>
    <col min="7684" max="7684" width="12.54296875" style="12" customWidth="1"/>
    <col min="7685" max="7685" width="18.7265625" style="12" customWidth="1"/>
    <col min="7686" max="7686" width="13.1796875" style="12" customWidth="1"/>
    <col min="7687" max="7687" width="9" style="12" customWidth="1"/>
    <col min="7688" max="7688" width="9.1796875" style="12"/>
    <col min="7689" max="7689" width="16.1796875" style="12" bestFit="1" customWidth="1"/>
    <col min="7690" max="7690" width="13.453125" style="12" customWidth="1"/>
    <col min="7691" max="7936" width="9.1796875" style="12"/>
    <col min="7937" max="7937" width="48.81640625" style="12" customWidth="1"/>
    <col min="7938" max="7938" width="20.453125" style="12" customWidth="1"/>
    <col min="7939" max="7939" width="17" style="12" customWidth="1"/>
    <col min="7940" max="7940" width="12.54296875" style="12" customWidth="1"/>
    <col min="7941" max="7941" width="18.7265625" style="12" customWidth="1"/>
    <col min="7942" max="7942" width="13.1796875" style="12" customWidth="1"/>
    <col min="7943" max="7943" width="9" style="12" customWidth="1"/>
    <col min="7944" max="7944" width="9.1796875" style="12"/>
    <col min="7945" max="7945" width="16.1796875" style="12" bestFit="1" customWidth="1"/>
    <col min="7946" max="7946" width="13.453125" style="12" customWidth="1"/>
    <col min="7947" max="8192" width="9.1796875" style="12"/>
    <col min="8193" max="8193" width="48.81640625" style="12" customWidth="1"/>
    <col min="8194" max="8194" width="20.453125" style="12" customWidth="1"/>
    <col min="8195" max="8195" width="17" style="12" customWidth="1"/>
    <col min="8196" max="8196" width="12.54296875" style="12" customWidth="1"/>
    <col min="8197" max="8197" width="18.7265625" style="12" customWidth="1"/>
    <col min="8198" max="8198" width="13.1796875" style="12" customWidth="1"/>
    <col min="8199" max="8199" width="9" style="12" customWidth="1"/>
    <col min="8200" max="8200" width="9.1796875" style="12"/>
    <col min="8201" max="8201" width="16.1796875" style="12" bestFit="1" customWidth="1"/>
    <col min="8202" max="8202" width="13.453125" style="12" customWidth="1"/>
    <col min="8203" max="8448" width="9.1796875" style="12"/>
    <col min="8449" max="8449" width="48.81640625" style="12" customWidth="1"/>
    <col min="8450" max="8450" width="20.453125" style="12" customWidth="1"/>
    <col min="8451" max="8451" width="17" style="12" customWidth="1"/>
    <col min="8452" max="8452" width="12.54296875" style="12" customWidth="1"/>
    <col min="8453" max="8453" width="18.7265625" style="12" customWidth="1"/>
    <col min="8454" max="8454" width="13.1796875" style="12" customWidth="1"/>
    <col min="8455" max="8455" width="9" style="12" customWidth="1"/>
    <col min="8456" max="8456" width="9.1796875" style="12"/>
    <col min="8457" max="8457" width="16.1796875" style="12" bestFit="1" customWidth="1"/>
    <col min="8458" max="8458" width="13.453125" style="12" customWidth="1"/>
    <col min="8459" max="8704" width="9.1796875" style="12"/>
    <col min="8705" max="8705" width="48.81640625" style="12" customWidth="1"/>
    <col min="8706" max="8706" width="20.453125" style="12" customWidth="1"/>
    <col min="8707" max="8707" width="17" style="12" customWidth="1"/>
    <col min="8708" max="8708" width="12.54296875" style="12" customWidth="1"/>
    <col min="8709" max="8709" width="18.7265625" style="12" customWidth="1"/>
    <col min="8710" max="8710" width="13.1796875" style="12" customWidth="1"/>
    <col min="8711" max="8711" width="9" style="12" customWidth="1"/>
    <col min="8712" max="8712" width="9.1796875" style="12"/>
    <col min="8713" max="8713" width="16.1796875" style="12" bestFit="1" customWidth="1"/>
    <col min="8714" max="8714" width="13.453125" style="12" customWidth="1"/>
    <col min="8715" max="8960" width="9.1796875" style="12"/>
    <col min="8961" max="8961" width="48.81640625" style="12" customWidth="1"/>
    <col min="8962" max="8962" width="20.453125" style="12" customWidth="1"/>
    <col min="8963" max="8963" width="17" style="12" customWidth="1"/>
    <col min="8964" max="8964" width="12.54296875" style="12" customWidth="1"/>
    <col min="8965" max="8965" width="18.7265625" style="12" customWidth="1"/>
    <col min="8966" max="8966" width="13.1796875" style="12" customWidth="1"/>
    <col min="8967" max="8967" width="9" style="12" customWidth="1"/>
    <col min="8968" max="8968" width="9.1796875" style="12"/>
    <col min="8969" max="8969" width="16.1796875" style="12" bestFit="1" customWidth="1"/>
    <col min="8970" max="8970" width="13.453125" style="12" customWidth="1"/>
    <col min="8971" max="9216" width="9.1796875" style="12"/>
    <col min="9217" max="9217" width="48.81640625" style="12" customWidth="1"/>
    <col min="9218" max="9218" width="20.453125" style="12" customWidth="1"/>
    <col min="9219" max="9219" width="17" style="12" customWidth="1"/>
    <col min="9220" max="9220" width="12.54296875" style="12" customWidth="1"/>
    <col min="9221" max="9221" width="18.7265625" style="12" customWidth="1"/>
    <col min="9222" max="9222" width="13.1796875" style="12" customWidth="1"/>
    <col min="9223" max="9223" width="9" style="12" customWidth="1"/>
    <col min="9224" max="9224" width="9.1796875" style="12"/>
    <col min="9225" max="9225" width="16.1796875" style="12" bestFit="1" customWidth="1"/>
    <col min="9226" max="9226" width="13.453125" style="12" customWidth="1"/>
    <col min="9227" max="9472" width="9.1796875" style="12"/>
    <col min="9473" max="9473" width="48.81640625" style="12" customWidth="1"/>
    <col min="9474" max="9474" width="20.453125" style="12" customWidth="1"/>
    <col min="9475" max="9475" width="17" style="12" customWidth="1"/>
    <col min="9476" max="9476" width="12.54296875" style="12" customWidth="1"/>
    <col min="9477" max="9477" width="18.7265625" style="12" customWidth="1"/>
    <col min="9478" max="9478" width="13.1796875" style="12" customWidth="1"/>
    <col min="9479" max="9479" width="9" style="12" customWidth="1"/>
    <col min="9480" max="9480" width="9.1796875" style="12"/>
    <col min="9481" max="9481" width="16.1796875" style="12" bestFit="1" customWidth="1"/>
    <col min="9482" max="9482" width="13.453125" style="12" customWidth="1"/>
    <col min="9483" max="9728" width="9.1796875" style="12"/>
    <col min="9729" max="9729" width="48.81640625" style="12" customWidth="1"/>
    <col min="9730" max="9730" width="20.453125" style="12" customWidth="1"/>
    <col min="9731" max="9731" width="17" style="12" customWidth="1"/>
    <col min="9732" max="9732" width="12.54296875" style="12" customWidth="1"/>
    <col min="9733" max="9733" width="18.7265625" style="12" customWidth="1"/>
    <col min="9734" max="9734" width="13.1796875" style="12" customWidth="1"/>
    <col min="9735" max="9735" width="9" style="12" customWidth="1"/>
    <col min="9736" max="9736" width="9.1796875" style="12"/>
    <col min="9737" max="9737" width="16.1796875" style="12" bestFit="1" customWidth="1"/>
    <col min="9738" max="9738" width="13.453125" style="12" customWidth="1"/>
    <col min="9739" max="9984" width="9.1796875" style="12"/>
    <col min="9985" max="9985" width="48.81640625" style="12" customWidth="1"/>
    <col min="9986" max="9986" width="20.453125" style="12" customWidth="1"/>
    <col min="9987" max="9987" width="17" style="12" customWidth="1"/>
    <col min="9988" max="9988" width="12.54296875" style="12" customWidth="1"/>
    <col min="9989" max="9989" width="18.7265625" style="12" customWidth="1"/>
    <col min="9990" max="9990" width="13.1796875" style="12" customWidth="1"/>
    <col min="9991" max="9991" width="9" style="12" customWidth="1"/>
    <col min="9992" max="9992" width="9.1796875" style="12"/>
    <col min="9993" max="9993" width="16.1796875" style="12" bestFit="1" customWidth="1"/>
    <col min="9994" max="9994" width="13.453125" style="12" customWidth="1"/>
    <col min="9995" max="10240" width="9.1796875" style="12"/>
    <col min="10241" max="10241" width="48.81640625" style="12" customWidth="1"/>
    <col min="10242" max="10242" width="20.453125" style="12" customWidth="1"/>
    <col min="10243" max="10243" width="17" style="12" customWidth="1"/>
    <col min="10244" max="10244" width="12.54296875" style="12" customWidth="1"/>
    <col min="10245" max="10245" width="18.7265625" style="12" customWidth="1"/>
    <col min="10246" max="10246" width="13.1796875" style="12" customWidth="1"/>
    <col min="10247" max="10247" width="9" style="12" customWidth="1"/>
    <col min="10248" max="10248" width="9.1796875" style="12"/>
    <col min="10249" max="10249" width="16.1796875" style="12" bestFit="1" customWidth="1"/>
    <col min="10250" max="10250" width="13.453125" style="12" customWidth="1"/>
    <col min="10251" max="10496" width="9.1796875" style="12"/>
    <col min="10497" max="10497" width="48.81640625" style="12" customWidth="1"/>
    <col min="10498" max="10498" width="20.453125" style="12" customWidth="1"/>
    <col min="10499" max="10499" width="17" style="12" customWidth="1"/>
    <col min="10500" max="10500" width="12.54296875" style="12" customWidth="1"/>
    <col min="10501" max="10501" width="18.7265625" style="12" customWidth="1"/>
    <col min="10502" max="10502" width="13.1796875" style="12" customWidth="1"/>
    <col min="10503" max="10503" width="9" style="12" customWidth="1"/>
    <col min="10504" max="10504" width="9.1796875" style="12"/>
    <col min="10505" max="10505" width="16.1796875" style="12" bestFit="1" customWidth="1"/>
    <col min="10506" max="10506" width="13.453125" style="12" customWidth="1"/>
    <col min="10507" max="10752" width="9.1796875" style="12"/>
    <col min="10753" max="10753" width="48.81640625" style="12" customWidth="1"/>
    <col min="10754" max="10754" width="20.453125" style="12" customWidth="1"/>
    <col min="10755" max="10755" width="17" style="12" customWidth="1"/>
    <col min="10756" max="10756" width="12.54296875" style="12" customWidth="1"/>
    <col min="10757" max="10757" width="18.7265625" style="12" customWidth="1"/>
    <col min="10758" max="10758" width="13.1796875" style="12" customWidth="1"/>
    <col min="10759" max="10759" width="9" style="12" customWidth="1"/>
    <col min="10760" max="10760" width="9.1796875" style="12"/>
    <col min="10761" max="10761" width="16.1796875" style="12" bestFit="1" customWidth="1"/>
    <col min="10762" max="10762" width="13.453125" style="12" customWidth="1"/>
    <col min="10763" max="11008" width="9.1796875" style="12"/>
    <col min="11009" max="11009" width="48.81640625" style="12" customWidth="1"/>
    <col min="11010" max="11010" width="20.453125" style="12" customWidth="1"/>
    <col min="11011" max="11011" width="17" style="12" customWidth="1"/>
    <col min="11012" max="11012" width="12.54296875" style="12" customWidth="1"/>
    <col min="11013" max="11013" width="18.7265625" style="12" customWidth="1"/>
    <col min="11014" max="11014" width="13.1796875" style="12" customWidth="1"/>
    <col min="11015" max="11015" width="9" style="12" customWidth="1"/>
    <col min="11016" max="11016" width="9.1796875" style="12"/>
    <col min="11017" max="11017" width="16.1796875" style="12" bestFit="1" customWidth="1"/>
    <col min="11018" max="11018" width="13.453125" style="12" customWidth="1"/>
    <col min="11019" max="11264" width="9.1796875" style="12"/>
    <col min="11265" max="11265" width="48.81640625" style="12" customWidth="1"/>
    <col min="11266" max="11266" width="20.453125" style="12" customWidth="1"/>
    <col min="11267" max="11267" width="17" style="12" customWidth="1"/>
    <col min="11268" max="11268" width="12.54296875" style="12" customWidth="1"/>
    <col min="11269" max="11269" width="18.7265625" style="12" customWidth="1"/>
    <col min="11270" max="11270" width="13.1796875" style="12" customWidth="1"/>
    <col min="11271" max="11271" width="9" style="12" customWidth="1"/>
    <col min="11272" max="11272" width="9.1796875" style="12"/>
    <col min="11273" max="11273" width="16.1796875" style="12" bestFit="1" customWidth="1"/>
    <col min="11274" max="11274" width="13.453125" style="12" customWidth="1"/>
    <col min="11275" max="11520" width="9.1796875" style="12"/>
    <col min="11521" max="11521" width="48.81640625" style="12" customWidth="1"/>
    <col min="11522" max="11522" width="20.453125" style="12" customWidth="1"/>
    <col min="11523" max="11523" width="17" style="12" customWidth="1"/>
    <col min="11524" max="11524" width="12.54296875" style="12" customWidth="1"/>
    <col min="11525" max="11525" width="18.7265625" style="12" customWidth="1"/>
    <col min="11526" max="11526" width="13.1796875" style="12" customWidth="1"/>
    <col min="11527" max="11527" width="9" style="12" customWidth="1"/>
    <col min="11528" max="11528" width="9.1796875" style="12"/>
    <col min="11529" max="11529" width="16.1796875" style="12" bestFit="1" customWidth="1"/>
    <col min="11530" max="11530" width="13.453125" style="12" customWidth="1"/>
    <col min="11531" max="11776" width="9.1796875" style="12"/>
    <col min="11777" max="11777" width="48.81640625" style="12" customWidth="1"/>
    <col min="11778" max="11778" width="20.453125" style="12" customWidth="1"/>
    <col min="11779" max="11779" width="17" style="12" customWidth="1"/>
    <col min="11780" max="11780" width="12.54296875" style="12" customWidth="1"/>
    <col min="11781" max="11781" width="18.7265625" style="12" customWidth="1"/>
    <col min="11782" max="11782" width="13.1796875" style="12" customWidth="1"/>
    <col min="11783" max="11783" width="9" style="12" customWidth="1"/>
    <col min="11784" max="11784" width="9.1796875" style="12"/>
    <col min="11785" max="11785" width="16.1796875" style="12" bestFit="1" customWidth="1"/>
    <col min="11786" max="11786" width="13.453125" style="12" customWidth="1"/>
    <col min="11787" max="12032" width="9.1796875" style="12"/>
    <col min="12033" max="12033" width="48.81640625" style="12" customWidth="1"/>
    <col min="12034" max="12034" width="20.453125" style="12" customWidth="1"/>
    <col min="12035" max="12035" width="17" style="12" customWidth="1"/>
    <col min="12036" max="12036" width="12.54296875" style="12" customWidth="1"/>
    <col min="12037" max="12037" width="18.7265625" style="12" customWidth="1"/>
    <col min="12038" max="12038" width="13.1796875" style="12" customWidth="1"/>
    <col min="12039" max="12039" width="9" style="12" customWidth="1"/>
    <col min="12040" max="12040" width="9.1796875" style="12"/>
    <col min="12041" max="12041" width="16.1796875" style="12" bestFit="1" customWidth="1"/>
    <col min="12042" max="12042" width="13.453125" style="12" customWidth="1"/>
    <col min="12043" max="12288" width="9.1796875" style="12"/>
    <col min="12289" max="12289" width="48.81640625" style="12" customWidth="1"/>
    <col min="12290" max="12290" width="20.453125" style="12" customWidth="1"/>
    <col min="12291" max="12291" width="17" style="12" customWidth="1"/>
    <col min="12292" max="12292" width="12.54296875" style="12" customWidth="1"/>
    <col min="12293" max="12293" width="18.7265625" style="12" customWidth="1"/>
    <col min="12294" max="12294" width="13.1796875" style="12" customWidth="1"/>
    <col min="12295" max="12295" width="9" style="12" customWidth="1"/>
    <col min="12296" max="12296" width="9.1796875" style="12"/>
    <col min="12297" max="12297" width="16.1796875" style="12" bestFit="1" customWidth="1"/>
    <col min="12298" max="12298" width="13.453125" style="12" customWidth="1"/>
    <col min="12299" max="12544" width="9.1796875" style="12"/>
    <col min="12545" max="12545" width="48.81640625" style="12" customWidth="1"/>
    <col min="12546" max="12546" width="20.453125" style="12" customWidth="1"/>
    <col min="12547" max="12547" width="17" style="12" customWidth="1"/>
    <col min="12548" max="12548" width="12.54296875" style="12" customWidth="1"/>
    <col min="12549" max="12549" width="18.7265625" style="12" customWidth="1"/>
    <col min="12550" max="12550" width="13.1796875" style="12" customWidth="1"/>
    <col min="12551" max="12551" width="9" style="12" customWidth="1"/>
    <col min="12552" max="12552" width="9.1796875" style="12"/>
    <col min="12553" max="12553" width="16.1796875" style="12" bestFit="1" customWidth="1"/>
    <col min="12554" max="12554" width="13.453125" style="12" customWidth="1"/>
    <col min="12555" max="12800" width="9.1796875" style="12"/>
    <col min="12801" max="12801" width="48.81640625" style="12" customWidth="1"/>
    <col min="12802" max="12802" width="20.453125" style="12" customWidth="1"/>
    <col min="12803" max="12803" width="17" style="12" customWidth="1"/>
    <col min="12804" max="12804" width="12.54296875" style="12" customWidth="1"/>
    <col min="12805" max="12805" width="18.7265625" style="12" customWidth="1"/>
    <col min="12806" max="12806" width="13.1796875" style="12" customWidth="1"/>
    <col min="12807" max="12807" width="9" style="12" customWidth="1"/>
    <col min="12808" max="12808" width="9.1796875" style="12"/>
    <col min="12809" max="12809" width="16.1796875" style="12" bestFit="1" customWidth="1"/>
    <col min="12810" max="12810" width="13.453125" style="12" customWidth="1"/>
    <col min="12811" max="13056" width="9.1796875" style="12"/>
    <col min="13057" max="13057" width="48.81640625" style="12" customWidth="1"/>
    <col min="13058" max="13058" width="20.453125" style="12" customWidth="1"/>
    <col min="13059" max="13059" width="17" style="12" customWidth="1"/>
    <col min="13060" max="13060" width="12.54296875" style="12" customWidth="1"/>
    <col min="13061" max="13061" width="18.7265625" style="12" customWidth="1"/>
    <col min="13062" max="13062" width="13.1796875" style="12" customWidth="1"/>
    <col min="13063" max="13063" width="9" style="12" customWidth="1"/>
    <col min="13064" max="13064" width="9.1796875" style="12"/>
    <col min="13065" max="13065" width="16.1796875" style="12" bestFit="1" customWidth="1"/>
    <col min="13066" max="13066" width="13.453125" style="12" customWidth="1"/>
    <col min="13067" max="13312" width="9.1796875" style="12"/>
    <col min="13313" max="13313" width="48.81640625" style="12" customWidth="1"/>
    <col min="13314" max="13314" width="20.453125" style="12" customWidth="1"/>
    <col min="13315" max="13315" width="17" style="12" customWidth="1"/>
    <col min="13316" max="13316" width="12.54296875" style="12" customWidth="1"/>
    <col min="13317" max="13317" width="18.7265625" style="12" customWidth="1"/>
    <col min="13318" max="13318" width="13.1796875" style="12" customWidth="1"/>
    <col min="13319" max="13319" width="9" style="12" customWidth="1"/>
    <col min="13320" max="13320" width="9.1796875" style="12"/>
    <col min="13321" max="13321" width="16.1796875" style="12" bestFit="1" customWidth="1"/>
    <col min="13322" max="13322" width="13.453125" style="12" customWidth="1"/>
    <col min="13323" max="13568" width="9.1796875" style="12"/>
    <col min="13569" max="13569" width="48.81640625" style="12" customWidth="1"/>
    <col min="13570" max="13570" width="20.453125" style="12" customWidth="1"/>
    <col min="13571" max="13571" width="17" style="12" customWidth="1"/>
    <col min="13572" max="13572" width="12.54296875" style="12" customWidth="1"/>
    <col min="13573" max="13573" width="18.7265625" style="12" customWidth="1"/>
    <col min="13574" max="13574" width="13.1796875" style="12" customWidth="1"/>
    <col min="13575" max="13575" width="9" style="12" customWidth="1"/>
    <col min="13576" max="13576" width="9.1796875" style="12"/>
    <col min="13577" max="13577" width="16.1796875" style="12" bestFit="1" customWidth="1"/>
    <col min="13578" max="13578" width="13.453125" style="12" customWidth="1"/>
    <col min="13579" max="13824" width="9.1796875" style="12"/>
    <col min="13825" max="13825" width="48.81640625" style="12" customWidth="1"/>
    <col min="13826" max="13826" width="20.453125" style="12" customWidth="1"/>
    <col min="13827" max="13827" width="17" style="12" customWidth="1"/>
    <col min="13828" max="13828" width="12.54296875" style="12" customWidth="1"/>
    <col min="13829" max="13829" width="18.7265625" style="12" customWidth="1"/>
    <col min="13830" max="13830" width="13.1796875" style="12" customWidth="1"/>
    <col min="13831" max="13831" width="9" style="12" customWidth="1"/>
    <col min="13832" max="13832" width="9.1796875" style="12"/>
    <col min="13833" max="13833" width="16.1796875" style="12" bestFit="1" customWidth="1"/>
    <col min="13834" max="13834" width="13.453125" style="12" customWidth="1"/>
    <col min="13835" max="14080" width="9.1796875" style="12"/>
    <col min="14081" max="14081" width="48.81640625" style="12" customWidth="1"/>
    <col min="14082" max="14082" width="20.453125" style="12" customWidth="1"/>
    <col min="14083" max="14083" width="17" style="12" customWidth="1"/>
    <col min="14084" max="14084" width="12.54296875" style="12" customWidth="1"/>
    <col min="14085" max="14085" width="18.7265625" style="12" customWidth="1"/>
    <col min="14086" max="14086" width="13.1796875" style="12" customWidth="1"/>
    <col min="14087" max="14087" width="9" style="12" customWidth="1"/>
    <col min="14088" max="14088" width="9.1796875" style="12"/>
    <col min="14089" max="14089" width="16.1796875" style="12" bestFit="1" customWidth="1"/>
    <col min="14090" max="14090" width="13.453125" style="12" customWidth="1"/>
    <col min="14091" max="14336" width="9.1796875" style="12"/>
    <col min="14337" max="14337" width="48.81640625" style="12" customWidth="1"/>
    <col min="14338" max="14338" width="20.453125" style="12" customWidth="1"/>
    <col min="14339" max="14339" width="17" style="12" customWidth="1"/>
    <col min="14340" max="14340" width="12.54296875" style="12" customWidth="1"/>
    <col min="14341" max="14341" width="18.7265625" style="12" customWidth="1"/>
    <col min="14342" max="14342" width="13.1796875" style="12" customWidth="1"/>
    <col min="14343" max="14343" width="9" style="12" customWidth="1"/>
    <col min="14344" max="14344" width="9.1796875" style="12"/>
    <col min="14345" max="14345" width="16.1796875" style="12" bestFit="1" customWidth="1"/>
    <col min="14346" max="14346" width="13.453125" style="12" customWidth="1"/>
    <col min="14347" max="14592" width="9.1796875" style="12"/>
    <col min="14593" max="14593" width="48.81640625" style="12" customWidth="1"/>
    <col min="14594" max="14594" width="20.453125" style="12" customWidth="1"/>
    <col min="14595" max="14595" width="17" style="12" customWidth="1"/>
    <col min="14596" max="14596" width="12.54296875" style="12" customWidth="1"/>
    <col min="14597" max="14597" width="18.7265625" style="12" customWidth="1"/>
    <col min="14598" max="14598" width="13.1796875" style="12" customWidth="1"/>
    <col min="14599" max="14599" width="9" style="12" customWidth="1"/>
    <col min="14600" max="14600" width="9.1796875" style="12"/>
    <col min="14601" max="14601" width="16.1796875" style="12" bestFit="1" customWidth="1"/>
    <col min="14602" max="14602" width="13.453125" style="12" customWidth="1"/>
    <col min="14603" max="14848" width="9.1796875" style="12"/>
    <col min="14849" max="14849" width="48.81640625" style="12" customWidth="1"/>
    <col min="14850" max="14850" width="20.453125" style="12" customWidth="1"/>
    <col min="14851" max="14851" width="17" style="12" customWidth="1"/>
    <col min="14852" max="14852" width="12.54296875" style="12" customWidth="1"/>
    <col min="14853" max="14853" width="18.7265625" style="12" customWidth="1"/>
    <col min="14854" max="14854" width="13.1796875" style="12" customWidth="1"/>
    <col min="14855" max="14855" width="9" style="12" customWidth="1"/>
    <col min="14856" max="14856" width="9.1796875" style="12"/>
    <col min="14857" max="14857" width="16.1796875" style="12" bestFit="1" customWidth="1"/>
    <col min="14858" max="14858" width="13.453125" style="12" customWidth="1"/>
    <col min="14859" max="15104" width="9.1796875" style="12"/>
    <col min="15105" max="15105" width="48.81640625" style="12" customWidth="1"/>
    <col min="15106" max="15106" width="20.453125" style="12" customWidth="1"/>
    <col min="15107" max="15107" width="17" style="12" customWidth="1"/>
    <col min="15108" max="15108" width="12.54296875" style="12" customWidth="1"/>
    <col min="15109" max="15109" width="18.7265625" style="12" customWidth="1"/>
    <col min="15110" max="15110" width="13.1796875" style="12" customWidth="1"/>
    <col min="15111" max="15111" width="9" style="12" customWidth="1"/>
    <col min="15112" max="15112" width="9.1796875" style="12"/>
    <col min="15113" max="15113" width="16.1796875" style="12" bestFit="1" customWidth="1"/>
    <col min="15114" max="15114" width="13.453125" style="12" customWidth="1"/>
    <col min="15115" max="15360" width="9.1796875" style="12"/>
    <col min="15361" max="15361" width="48.81640625" style="12" customWidth="1"/>
    <col min="15362" max="15362" width="20.453125" style="12" customWidth="1"/>
    <col min="15363" max="15363" width="17" style="12" customWidth="1"/>
    <col min="15364" max="15364" width="12.54296875" style="12" customWidth="1"/>
    <col min="15365" max="15365" width="18.7265625" style="12" customWidth="1"/>
    <col min="15366" max="15366" width="13.1796875" style="12" customWidth="1"/>
    <col min="15367" max="15367" width="9" style="12" customWidth="1"/>
    <col min="15368" max="15368" width="9.1796875" style="12"/>
    <col min="15369" max="15369" width="16.1796875" style="12" bestFit="1" customWidth="1"/>
    <col min="15370" max="15370" width="13.453125" style="12" customWidth="1"/>
    <col min="15371" max="15616" width="9.1796875" style="12"/>
    <col min="15617" max="15617" width="48.81640625" style="12" customWidth="1"/>
    <col min="15618" max="15618" width="20.453125" style="12" customWidth="1"/>
    <col min="15619" max="15619" width="17" style="12" customWidth="1"/>
    <col min="15620" max="15620" width="12.54296875" style="12" customWidth="1"/>
    <col min="15621" max="15621" width="18.7265625" style="12" customWidth="1"/>
    <col min="15622" max="15622" width="13.1796875" style="12" customWidth="1"/>
    <col min="15623" max="15623" width="9" style="12" customWidth="1"/>
    <col min="15624" max="15624" width="9.1796875" style="12"/>
    <col min="15625" max="15625" width="16.1796875" style="12" bestFit="1" customWidth="1"/>
    <col min="15626" max="15626" width="13.453125" style="12" customWidth="1"/>
    <col min="15627" max="15872" width="9.1796875" style="12"/>
    <col min="15873" max="15873" width="48.81640625" style="12" customWidth="1"/>
    <col min="15874" max="15874" width="20.453125" style="12" customWidth="1"/>
    <col min="15875" max="15875" width="17" style="12" customWidth="1"/>
    <col min="15876" max="15876" width="12.54296875" style="12" customWidth="1"/>
    <col min="15877" max="15877" width="18.7265625" style="12" customWidth="1"/>
    <col min="15878" max="15878" width="13.1796875" style="12" customWidth="1"/>
    <col min="15879" max="15879" width="9" style="12" customWidth="1"/>
    <col min="15880" max="15880" width="9.1796875" style="12"/>
    <col min="15881" max="15881" width="16.1796875" style="12" bestFit="1" customWidth="1"/>
    <col min="15882" max="15882" width="13.453125" style="12" customWidth="1"/>
    <col min="15883" max="16128" width="9.1796875" style="12"/>
    <col min="16129" max="16129" width="48.81640625" style="12" customWidth="1"/>
    <col min="16130" max="16130" width="20.453125" style="12" customWidth="1"/>
    <col min="16131" max="16131" width="17" style="12" customWidth="1"/>
    <col min="16132" max="16132" width="12.54296875" style="12" customWidth="1"/>
    <col min="16133" max="16133" width="18.7265625" style="12" customWidth="1"/>
    <col min="16134" max="16134" width="13.1796875" style="12" customWidth="1"/>
    <col min="16135" max="16135" width="9" style="12" customWidth="1"/>
    <col min="16136" max="16136" width="9.1796875" style="12"/>
    <col min="16137" max="16137" width="16.1796875" style="12" bestFit="1" customWidth="1"/>
    <col min="16138" max="16138" width="13.453125" style="12" customWidth="1"/>
    <col min="16139" max="16384" width="9.1796875" style="12"/>
  </cols>
  <sheetData>
    <row r="6" spans="1:10" x14ac:dyDescent="0.25">
      <c r="I6" s="159" t="s">
        <v>311</v>
      </c>
    </row>
    <row r="7" spans="1:10" x14ac:dyDescent="0.25">
      <c r="I7" s="159" t="s">
        <v>312</v>
      </c>
    </row>
    <row r="8" spans="1:10" x14ac:dyDescent="0.25">
      <c r="I8" s="159" t="s">
        <v>313</v>
      </c>
    </row>
    <row r="9" spans="1:10" ht="13" thickBot="1" x14ac:dyDescent="0.3">
      <c r="I9" s="159" t="s">
        <v>314</v>
      </c>
    </row>
    <row r="10" spans="1:10" ht="39.5" thickBot="1" x14ac:dyDescent="0.3">
      <c r="A10" s="30" t="s">
        <v>315</v>
      </c>
      <c r="B10" s="31" t="s">
        <v>316</v>
      </c>
      <c r="C10" s="31" t="s">
        <v>317</v>
      </c>
      <c r="D10" s="31" t="s">
        <v>318</v>
      </c>
      <c r="E10" s="160" t="s">
        <v>319</v>
      </c>
      <c r="F10" s="41" t="s">
        <v>320</v>
      </c>
      <c r="G10" s="161" t="s">
        <v>254</v>
      </c>
      <c r="H10" s="161" t="s">
        <v>314</v>
      </c>
      <c r="I10" s="162" t="s">
        <v>321</v>
      </c>
      <c r="J10" s="161" t="s">
        <v>322</v>
      </c>
    </row>
    <row r="11" spans="1:10" ht="13" thickBot="1" x14ac:dyDescent="0.3">
      <c r="A11" s="200" t="str">
        <f>'Main budget headings'!D10</f>
        <v>1.1. Insert output heading</v>
      </c>
      <c r="B11" s="163"/>
      <c r="C11" s="164"/>
      <c r="D11" s="165" t="e">
        <f>(C11-B11)/B11</f>
        <v>#DIV/0!</v>
      </c>
      <c r="E11" s="166"/>
      <c r="F11" s="167"/>
      <c r="G11" s="167"/>
      <c r="H11" s="168"/>
      <c r="I11" s="169"/>
      <c r="J11" s="170"/>
    </row>
    <row r="12" spans="1:10" ht="13" thickBot="1" x14ac:dyDescent="0.3">
      <c r="A12" s="200" t="str">
        <f>'Main budget headings'!D16</f>
        <v>1.2 Insert output heading</v>
      </c>
      <c r="B12" s="171"/>
      <c r="C12" s="172"/>
      <c r="D12" s="173" t="e">
        <f t="shared" ref="D12:D26" si="0">(C12-B12)/B12</f>
        <v>#DIV/0!</v>
      </c>
      <c r="E12" s="174"/>
      <c r="F12" s="175"/>
      <c r="G12" s="175"/>
      <c r="H12" s="176"/>
      <c r="I12" s="175"/>
      <c r="J12" s="177"/>
    </row>
    <row r="13" spans="1:10" ht="13" thickBot="1" x14ac:dyDescent="0.3">
      <c r="A13" s="200" t="str">
        <f>'Main budget headings'!D22</f>
        <v xml:space="preserve">1.3 </v>
      </c>
      <c r="B13" s="171"/>
      <c r="C13" s="172"/>
      <c r="D13" s="173" t="e">
        <f t="shared" si="0"/>
        <v>#DIV/0!</v>
      </c>
      <c r="E13" s="174"/>
      <c r="F13" s="175"/>
      <c r="G13" s="175"/>
      <c r="H13" s="176"/>
      <c r="I13" s="175"/>
      <c r="J13" s="177"/>
    </row>
    <row r="14" spans="1:10" ht="13" thickBot="1" x14ac:dyDescent="0.3">
      <c r="A14" s="200" t="str">
        <f>'Main budget headings'!D28</f>
        <v>1.4</v>
      </c>
      <c r="B14" s="171"/>
      <c r="C14" s="172"/>
      <c r="D14" s="173" t="e">
        <f t="shared" si="0"/>
        <v>#DIV/0!</v>
      </c>
      <c r="E14" s="174"/>
      <c r="F14" s="175"/>
      <c r="G14" s="175"/>
      <c r="H14" s="176"/>
      <c r="I14" s="175"/>
      <c r="J14" s="177"/>
    </row>
    <row r="15" spans="1:10" ht="13" thickBot="1" x14ac:dyDescent="0.3">
      <c r="A15" s="200" t="str">
        <f>'Main budget headings'!D34</f>
        <v>1.5</v>
      </c>
      <c r="B15" s="171"/>
      <c r="C15" s="172"/>
      <c r="D15" s="173" t="e">
        <f t="shared" si="0"/>
        <v>#DIV/0!</v>
      </c>
      <c r="E15" s="174"/>
      <c r="F15" s="175"/>
      <c r="G15" s="175"/>
      <c r="H15" s="176"/>
      <c r="I15" s="175"/>
      <c r="J15" s="177"/>
    </row>
    <row r="16" spans="1:10" ht="13" thickBot="1" x14ac:dyDescent="0.3">
      <c r="A16" s="200" t="str">
        <f>'Main budget headings'!D40</f>
        <v>1.6</v>
      </c>
      <c r="B16" s="171"/>
      <c r="C16" s="172"/>
      <c r="D16" s="173" t="e">
        <f t="shared" si="0"/>
        <v>#DIV/0!</v>
      </c>
      <c r="E16" s="174"/>
      <c r="F16" s="175"/>
      <c r="G16" s="175"/>
      <c r="H16" s="176"/>
      <c r="I16" s="175"/>
      <c r="J16" s="177"/>
    </row>
    <row r="17" spans="1:10" ht="13" thickBot="1" x14ac:dyDescent="0.3">
      <c r="A17" s="200" t="str">
        <f>'Main budget headings'!D46</f>
        <v>2.1</v>
      </c>
      <c r="B17" s="171"/>
      <c r="C17" s="172"/>
      <c r="D17" s="173" t="e">
        <f t="shared" si="0"/>
        <v>#DIV/0!</v>
      </c>
      <c r="E17" s="174"/>
      <c r="F17" s="175"/>
      <c r="G17" s="175"/>
      <c r="H17" s="176"/>
      <c r="I17" s="175"/>
      <c r="J17" s="177"/>
    </row>
    <row r="18" spans="1:10" ht="13" thickBot="1" x14ac:dyDescent="0.3">
      <c r="A18" s="200" t="str">
        <f>'Main budget headings'!D52</f>
        <v>2.2</v>
      </c>
      <c r="B18" s="171"/>
      <c r="C18" s="172"/>
      <c r="D18" s="173" t="e">
        <f t="shared" si="0"/>
        <v>#DIV/0!</v>
      </c>
      <c r="E18" s="174"/>
      <c r="F18" s="175"/>
      <c r="G18" s="175"/>
      <c r="H18" s="176"/>
      <c r="I18" s="175"/>
      <c r="J18" s="177"/>
    </row>
    <row r="19" spans="1:10" ht="13" thickBot="1" x14ac:dyDescent="0.3">
      <c r="A19" s="200" t="str">
        <f>'Main budget headings'!D58</f>
        <v>2.3</v>
      </c>
      <c r="B19" s="171"/>
      <c r="C19" s="172"/>
      <c r="D19" s="173" t="e">
        <f t="shared" si="0"/>
        <v>#DIV/0!</v>
      </c>
      <c r="E19" s="174"/>
      <c r="F19" s="175"/>
      <c r="G19" s="175"/>
      <c r="H19" s="176"/>
      <c r="I19" s="175"/>
      <c r="J19" s="177"/>
    </row>
    <row r="20" spans="1:10" ht="13" thickBot="1" x14ac:dyDescent="0.3">
      <c r="A20" s="200" t="str">
        <f>'Main budget headings'!D64</f>
        <v>3.1</v>
      </c>
      <c r="B20" s="171"/>
      <c r="C20" s="172"/>
      <c r="D20" s="173" t="e">
        <f t="shared" si="0"/>
        <v>#DIV/0!</v>
      </c>
      <c r="E20" s="174"/>
      <c r="F20" s="175"/>
      <c r="G20" s="175"/>
      <c r="H20" s="176"/>
      <c r="I20" s="175"/>
      <c r="J20" s="177"/>
    </row>
    <row r="21" spans="1:10" ht="13" thickBot="1" x14ac:dyDescent="0.3">
      <c r="A21" s="200" t="str">
        <f>'Main budget headings'!D70</f>
        <v>3.2</v>
      </c>
      <c r="B21" s="171"/>
      <c r="C21" s="172"/>
      <c r="D21" s="173" t="e">
        <f t="shared" si="0"/>
        <v>#DIV/0!</v>
      </c>
      <c r="E21" s="174"/>
      <c r="F21" s="175"/>
      <c r="G21" s="175"/>
      <c r="H21" s="176"/>
      <c r="I21" s="175"/>
      <c r="J21" s="177"/>
    </row>
    <row r="22" spans="1:10" ht="13" thickBot="1" x14ac:dyDescent="0.3">
      <c r="A22" s="200" t="str">
        <f>'Main budget headings'!D76</f>
        <v>3.3</v>
      </c>
      <c r="B22" s="171"/>
      <c r="C22" s="172"/>
      <c r="D22" s="173" t="e">
        <f t="shared" si="0"/>
        <v>#DIV/0!</v>
      </c>
      <c r="E22" s="174"/>
      <c r="F22" s="175"/>
      <c r="G22" s="175"/>
      <c r="H22" s="176"/>
      <c r="I22" s="175"/>
      <c r="J22" s="177"/>
    </row>
    <row r="23" spans="1:10" x14ac:dyDescent="0.25">
      <c r="A23" s="200" t="str">
        <f>'Main budget headings'!D82</f>
        <v>3.4</v>
      </c>
      <c r="B23" s="171"/>
      <c r="C23" s="172"/>
      <c r="D23" s="173" t="e">
        <f t="shared" si="0"/>
        <v>#DIV/0!</v>
      </c>
      <c r="E23" s="174"/>
      <c r="F23" s="175"/>
      <c r="G23" s="175"/>
      <c r="H23" s="176"/>
      <c r="I23" s="175"/>
      <c r="J23" s="177"/>
    </row>
    <row r="24" spans="1:10" ht="13" thickBot="1" x14ac:dyDescent="0.3">
      <c r="A24" s="12" t="s">
        <v>323</v>
      </c>
      <c r="B24" s="171"/>
      <c r="C24" s="172"/>
      <c r="D24" s="173" t="e">
        <f t="shared" si="0"/>
        <v>#DIV/0!</v>
      </c>
      <c r="E24" s="174"/>
      <c r="F24" s="175"/>
      <c r="G24" s="175"/>
      <c r="H24" s="176"/>
      <c r="I24" s="175"/>
      <c r="J24" s="177"/>
    </row>
    <row r="25" spans="1:10" ht="13" thickBot="1" x14ac:dyDescent="0.3">
      <c r="A25" s="123" t="s">
        <v>208</v>
      </c>
      <c r="B25" s="171"/>
      <c r="C25" s="172"/>
      <c r="D25" s="173" t="e">
        <f t="shared" si="0"/>
        <v>#DIV/0!</v>
      </c>
      <c r="E25" s="174"/>
      <c r="F25" s="175"/>
      <c r="G25" s="175"/>
      <c r="H25" s="176"/>
      <c r="I25" s="175"/>
      <c r="J25" s="177"/>
    </row>
    <row r="26" spans="1:10" ht="13" thickBot="1" x14ac:dyDescent="0.3">
      <c r="A26" s="207" t="s">
        <v>237</v>
      </c>
      <c r="B26" s="178"/>
      <c r="C26" s="179"/>
      <c r="D26" s="180" t="e">
        <f t="shared" si="0"/>
        <v>#DIV/0!</v>
      </c>
      <c r="E26" s="181"/>
      <c r="F26" s="182"/>
      <c r="G26" s="182"/>
      <c r="H26" s="183"/>
      <c r="I26" s="182"/>
      <c r="J26" s="184"/>
    </row>
    <row r="27" spans="1:10" ht="15" thickBot="1" x14ac:dyDescent="0.4">
      <c r="A27" s="185" t="s">
        <v>324</v>
      </c>
      <c r="B27" s="186">
        <f>SUM(B11:B26)</f>
        <v>0</v>
      </c>
      <c r="C27" s="187">
        <f>SUM(C11:C26)</f>
        <v>0</v>
      </c>
      <c r="D27" s="188"/>
      <c r="E27" s="189" t="s">
        <v>325</v>
      </c>
    </row>
    <row r="30" spans="1:10" ht="13" x14ac:dyDescent="0.3">
      <c r="A30" s="97" t="s">
        <v>326</v>
      </c>
    </row>
    <row r="31" spans="1:10" s="157" customFormat="1" ht="187.5" x14ac:dyDescent="0.25">
      <c r="A31" s="190" t="s">
        <v>327</v>
      </c>
      <c r="B31" s="190" t="s">
        <v>328</v>
      </c>
      <c r="C31" s="190" t="s">
        <v>329</v>
      </c>
    </row>
    <row r="32" spans="1:10" ht="104.25" customHeight="1" x14ac:dyDescent="0.25">
      <c r="A32" s="190" t="s">
        <v>330</v>
      </c>
      <c r="B32" s="190" t="s">
        <v>331</v>
      </c>
    </row>
    <row r="33" spans="1:1" ht="39" x14ac:dyDescent="0.3">
      <c r="A33" s="191" t="s">
        <v>332</v>
      </c>
    </row>
    <row r="34" spans="1:1" x14ac:dyDescent="0.25">
      <c r="A34" s="192"/>
    </row>
  </sheetData>
  <sheetProtection password="CBD5" sheet="1" objects="1" scenarios="1"/>
  <dataValidations count="1">
    <dataValidation type="list" allowBlank="1" showInputMessage="1" showErrorMessage="1" sqref="I65552:I65562 JE65552:JE65562 TA65552:TA65562 ACW65552:ACW65562 AMS65552:AMS65562 AWO65552:AWO65562 BGK65552:BGK65562 BQG65552:BQG65562 CAC65552:CAC65562 CJY65552:CJY65562 CTU65552:CTU65562 DDQ65552:DDQ65562 DNM65552:DNM65562 DXI65552:DXI65562 EHE65552:EHE65562 ERA65552:ERA65562 FAW65552:FAW65562 FKS65552:FKS65562 FUO65552:FUO65562 GEK65552:GEK65562 GOG65552:GOG65562 GYC65552:GYC65562 HHY65552:HHY65562 HRU65552:HRU65562 IBQ65552:IBQ65562 ILM65552:ILM65562 IVI65552:IVI65562 JFE65552:JFE65562 JPA65552:JPA65562 JYW65552:JYW65562 KIS65552:KIS65562 KSO65552:KSO65562 LCK65552:LCK65562 LMG65552:LMG65562 LWC65552:LWC65562 MFY65552:MFY65562 MPU65552:MPU65562 MZQ65552:MZQ65562 NJM65552:NJM65562 NTI65552:NTI65562 ODE65552:ODE65562 ONA65552:ONA65562 OWW65552:OWW65562 PGS65552:PGS65562 PQO65552:PQO65562 QAK65552:QAK65562 QKG65552:QKG65562 QUC65552:QUC65562 RDY65552:RDY65562 RNU65552:RNU65562 RXQ65552:RXQ65562 SHM65552:SHM65562 SRI65552:SRI65562 TBE65552:TBE65562 TLA65552:TLA65562 TUW65552:TUW65562 UES65552:UES65562 UOO65552:UOO65562 UYK65552:UYK65562 VIG65552:VIG65562 VSC65552:VSC65562 WBY65552:WBY65562 WLU65552:WLU65562 WVQ65552:WVQ65562 I131088:I131098 JE131088:JE131098 TA131088:TA131098 ACW131088:ACW131098 AMS131088:AMS131098 AWO131088:AWO131098 BGK131088:BGK131098 BQG131088:BQG131098 CAC131088:CAC131098 CJY131088:CJY131098 CTU131088:CTU131098 DDQ131088:DDQ131098 DNM131088:DNM131098 DXI131088:DXI131098 EHE131088:EHE131098 ERA131088:ERA131098 FAW131088:FAW131098 FKS131088:FKS131098 FUO131088:FUO131098 GEK131088:GEK131098 GOG131088:GOG131098 GYC131088:GYC131098 HHY131088:HHY131098 HRU131088:HRU131098 IBQ131088:IBQ131098 ILM131088:ILM131098 IVI131088:IVI131098 JFE131088:JFE131098 JPA131088:JPA131098 JYW131088:JYW131098 KIS131088:KIS131098 KSO131088:KSO131098 LCK131088:LCK131098 LMG131088:LMG131098 LWC131088:LWC131098 MFY131088:MFY131098 MPU131088:MPU131098 MZQ131088:MZQ131098 NJM131088:NJM131098 NTI131088:NTI131098 ODE131088:ODE131098 ONA131088:ONA131098 OWW131088:OWW131098 PGS131088:PGS131098 PQO131088:PQO131098 QAK131088:QAK131098 QKG131088:QKG131098 QUC131088:QUC131098 RDY131088:RDY131098 RNU131088:RNU131098 RXQ131088:RXQ131098 SHM131088:SHM131098 SRI131088:SRI131098 TBE131088:TBE131098 TLA131088:TLA131098 TUW131088:TUW131098 UES131088:UES131098 UOO131088:UOO131098 UYK131088:UYK131098 VIG131088:VIG131098 VSC131088:VSC131098 WBY131088:WBY131098 WLU131088:WLU131098 WVQ131088:WVQ131098 I196624:I196634 JE196624:JE196634 TA196624:TA196634 ACW196624:ACW196634 AMS196624:AMS196634 AWO196624:AWO196634 BGK196624:BGK196634 BQG196624:BQG196634 CAC196624:CAC196634 CJY196624:CJY196634 CTU196624:CTU196634 DDQ196624:DDQ196634 DNM196624:DNM196634 DXI196624:DXI196634 EHE196624:EHE196634 ERA196624:ERA196634 FAW196624:FAW196634 FKS196624:FKS196634 FUO196624:FUO196634 GEK196624:GEK196634 GOG196624:GOG196634 GYC196624:GYC196634 HHY196624:HHY196634 HRU196624:HRU196634 IBQ196624:IBQ196634 ILM196624:ILM196634 IVI196624:IVI196634 JFE196624:JFE196634 JPA196624:JPA196634 JYW196624:JYW196634 KIS196624:KIS196634 KSO196624:KSO196634 LCK196624:LCK196634 LMG196624:LMG196634 LWC196624:LWC196634 MFY196624:MFY196634 MPU196624:MPU196634 MZQ196624:MZQ196634 NJM196624:NJM196634 NTI196624:NTI196634 ODE196624:ODE196634 ONA196624:ONA196634 OWW196624:OWW196634 PGS196624:PGS196634 PQO196624:PQO196634 QAK196624:QAK196634 QKG196624:QKG196634 QUC196624:QUC196634 RDY196624:RDY196634 RNU196624:RNU196634 RXQ196624:RXQ196634 SHM196624:SHM196634 SRI196624:SRI196634 TBE196624:TBE196634 TLA196624:TLA196634 TUW196624:TUW196634 UES196624:UES196634 UOO196624:UOO196634 UYK196624:UYK196634 VIG196624:VIG196634 VSC196624:VSC196634 WBY196624:WBY196634 WLU196624:WLU196634 WVQ196624:WVQ196634 I262160:I262170 JE262160:JE262170 TA262160:TA262170 ACW262160:ACW262170 AMS262160:AMS262170 AWO262160:AWO262170 BGK262160:BGK262170 BQG262160:BQG262170 CAC262160:CAC262170 CJY262160:CJY262170 CTU262160:CTU262170 DDQ262160:DDQ262170 DNM262160:DNM262170 DXI262160:DXI262170 EHE262160:EHE262170 ERA262160:ERA262170 FAW262160:FAW262170 FKS262160:FKS262170 FUO262160:FUO262170 GEK262160:GEK262170 GOG262160:GOG262170 GYC262160:GYC262170 HHY262160:HHY262170 HRU262160:HRU262170 IBQ262160:IBQ262170 ILM262160:ILM262170 IVI262160:IVI262170 JFE262160:JFE262170 JPA262160:JPA262170 JYW262160:JYW262170 KIS262160:KIS262170 KSO262160:KSO262170 LCK262160:LCK262170 LMG262160:LMG262170 LWC262160:LWC262170 MFY262160:MFY262170 MPU262160:MPU262170 MZQ262160:MZQ262170 NJM262160:NJM262170 NTI262160:NTI262170 ODE262160:ODE262170 ONA262160:ONA262170 OWW262160:OWW262170 PGS262160:PGS262170 PQO262160:PQO262170 QAK262160:QAK262170 QKG262160:QKG262170 QUC262160:QUC262170 RDY262160:RDY262170 RNU262160:RNU262170 RXQ262160:RXQ262170 SHM262160:SHM262170 SRI262160:SRI262170 TBE262160:TBE262170 TLA262160:TLA262170 TUW262160:TUW262170 UES262160:UES262170 UOO262160:UOO262170 UYK262160:UYK262170 VIG262160:VIG262170 VSC262160:VSC262170 WBY262160:WBY262170 WLU262160:WLU262170 WVQ262160:WVQ262170 I327696:I327706 JE327696:JE327706 TA327696:TA327706 ACW327696:ACW327706 AMS327696:AMS327706 AWO327696:AWO327706 BGK327696:BGK327706 BQG327696:BQG327706 CAC327696:CAC327706 CJY327696:CJY327706 CTU327696:CTU327706 DDQ327696:DDQ327706 DNM327696:DNM327706 DXI327696:DXI327706 EHE327696:EHE327706 ERA327696:ERA327706 FAW327696:FAW327706 FKS327696:FKS327706 FUO327696:FUO327706 GEK327696:GEK327706 GOG327696:GOG327706 GYC327696:GYC327706 HHY327696:HHY327706 HRU327696:HRU327706 IBQ327696:IBQ327706 ILM327696:ILM327706 IVI327696:IVI327706 JFE327696:JFE327706 JPA327696:JPA327706 JYW327696:JYW327706 KIS327696:KIS327706 KSO327696:KSO327706 LCK327696:LCK327706 LMG327696:LMG327706 LWC327696:LWC327706 MFY327696:MFY327706 MPU327696:MPU327706 MZQ327696:MZQ327706 NJM327696:NJM327706 NTI327696:NTI327706 ODE327696:ODE327706 ONA327696:ONA327706 OWW327696:OWW327706 PGS327696:PGS327706 PQO327696:PQO327706 QAK327696:QAK327706 QKG327696:QKG327706 QUC327696:QUC327706 RDY327696:RDY327706 RNU327696:RNU327706 RXQ327696:RXQ327706 SHM327696:SHM327706 SRI327696:SRI327706 TBE327696:TBE327706 TLA327696:TLA327706 TUW327696:TUW327706 UES327696:UES327706 UOO327696:UOO327706 UYK327696:UYK327706 VIG327696:VIG327706 VSC327696:VSC327706 WBY327696:WBY327706 WLU327696:WLU327706 WVQ327696:WVQ327706 I393232:I393242 JE393232:JE393242 TA393232:TA393242 ACW393232:ACW393242 AMS393232:AMS393242 AWO393232:AWO393242 BGK393232:BGK393242 BQG393232:BQG393242 CAC393232:CAC393242 CJY393232:CJY393242 CTU393232:CTU393242 DDQ393232:DDQ393242 DNM393232:DNM393242 DXI393232:DXI393242 EHE393232:EHE393242 ERA393232:ERA393242 FAW393232:FAW393242 FKS393232:FKS393242 FUO393232:FUO393242 GEK393232:GEK393242 GOG393232:GOG393242 GYC393232:GYC393242 HHY393232:HHY393242 HRU393232:HRU393242 IBQ393232:IBQ393242 ILM393232:ILM393242 IVI393232:IVI393242 JFE393232:JFE393242 JPA393232:JPA393242 JYW393232:JYW393242 KIS393232:KIS393242 KSO393232:KSO393242 LCK393232:LCK393242 LMG393232:LMG393242 LWC393232:LWC393242 MFY393232:MFY393242 MPU393232:MPU393242 MZQ393232:MZQ393242 NJM393232:NJM393242 NTI393232:NTI393242 ODE393232:ODE393242 ONA393232:ONA393242 OWW393232:OWW393242 PGS393232:PGS393242 PQO393232:PQO393242 QAK393232:QAK393242 QKG393232:QKG393242 QUC393232:QUC393242 RDY393232:RDY393242 RNU393232:RNU393242 RXQ393232:RXQ393242 SHM393232:SHM393242 SRI393232:SRI393242 TBE393232:TBE393242 TLA393232:TLA393242 TUW393232:TUW393242 UES393232:UES393242 UOO393232:UOO393242 UYK393232:UYK393242 VIG393232:VIG393242 VSC393232:VSC393242 WBY393232:WBY393242 WLU393232:WLU393242 WVQ393232:WVQ393242 I458768:I458778 JE458768:JE458778 TA458768:TA458778 ACW458768:ACW458778 AMS458768:AMS458778 AWO458768:AWO458778 BGK458768:BGK458778 BQG458768:BQG458778 CAC458768:CAC458778 CJY458768:CJY458778 CTU458768:CTU458778 DDQ458768:DDQ458778 DNM458768:DNM458778 DXI458768:DXI458778 EHE458768:EHE458778 ERA458768:ERA458778 FAW458768:FAW458778 FKS458768:FKS458778 FUO458768:FUO458778 GEK458768:GEK458778 GOG458768:GOG458778 GYC458768:GYC458778 HHY458768:HHY458778 HRU458768:HRU458778 IBQ458768:IBQ458778 ILM458768:ILM458778 IVI458768:IVI458778 JFE458768:JFE458778 JPA458768:JPA458778 JYW458768:JYW458778 KIS458768:KIS458778 KSO458768:KSO458778 LCK458768:LCK458778 LMG458768:LMG458778 LWC458768:LWC458778 MFY458768:MFY458778 MPU458768:MPU458778 MZQ458768:MZQ458778 NJM458768:NJM458778 NTI458768:NTI458778 ODE458768:ODE458778 ONA458768:ONA458778 OWW458768:OWW458778 PGS458768:PGS458778 PQO458768:PQO458778 QAK458768:QAK458778 QKG458768:QKG458778 QUC458768:QUC458778 RDY458768:RDY458778 RNU458768:RNU458778 RXQ458768:RXQ458778 SHM458768:SHM458778 SRI458768:SRI458778 TBE458768:TBE458778 TLA458768:TLA458778 TUW458768:TUW458778 UES458768:UES458778 UOO458768:UOO458778 UYK458768:UYK458778 VIG458768:VIG458778 VSC458768:VSC458778 WBY458768:WBY458778 WLU458768:WLU458778 WVQ458768:WVQ458778 I524304:I524314 JE524304:JE524314 TA524304:TA524314 ACW524304:ACW524314 AMS524304:AMS524314 AWO524304:AWO524314 BGK524304:BGK524314 BQG524304:BQG524314 CAC524304:CAC524314 CJY524304:CJY524314 CTU524304:CTU524314 DDQ524304:DDQ524314 DNM524304:DNM524314 DXI524304:DXI524314 EHE524304:EHE524314 ERA524304:ERA524314 FAW524304:FAW524314 FKS524304:FKS524314 FUO524304:FUO524314 GEK524304:GEK524314 GOG524304:GOG524314 GYC524304:GYC524314 HHY524304:HHY524314 HRU524304:HRU524314 IBQ524304:IBQ524314 ILM524304:ILM524314 IVI524304:IVI524314 JFE524304:JFE524314 JPA524304:JPA524314 JYW524304:JYW524314 KIS524304:KIS524314 KSO524304:KSO524314 LCK524304:LCK524314 LMG524304:LMG524314 LWC524304:LWC524314 MFY524304:MFY524314 MPU524304:MPU524314 MZQ524304:MZQ524314 NJM524304:NJM524314 NTI524304:NTI524314 ODE524304:ODE524314 ONA524304:ONA524314 OWW524304:OWW524314 PGS524304:PGS524314 PQO524304:PQO524314 QAK524304:QAK524314 QKG524304:QKG524314 QUC524304:QUC524314 RDY524304:RDY524314 RNU524304:RNU524314 RXQ524304:RXQ524314 SHM524304:SHM524314 SRI524304:SRI524314 TBE524304:TBE524314 TLA524304:TLA524314 TUW524304:TUW524314 UES524304:UES524314 UOO524304:UOO524314 UYK524304:UYK524314 VIG524304:VIG524314 VSC524304:VSC524314 WBY524304:WBY524314 WLU524304:WLU524314 WVQ524304:WVQ524314 I589840:I589850 JE589840:JE589850 TA589840:TA589850 ACW589840:ACW589850 AMS589840:AMS589850 AWO589840:AWO589850 BGK589840:BGK589850 BQG589840:BQG589850 CAC589840:CAC589850 CJY589840:CJY589850 CTU589840:CTU589850 DDQ589840:DDQ589850 DNM589840:DNM589850 DXI589840:DXI589850 EHE589840:EHE589850 ERA589840:ERA589850 FAW589840:FAW589850 FKS589840:FKS589850 FUO589840:FUO589850 GEK589840:GEK589850 GOG589840:GOG589850 GYC589840:GYC589850 HHY589840:HHY589850 HRU589840:HRU589850 IBQ589840:IBQ589850 ILM589840:ILM589850 IVI589840:IVI589850 JFE589840:JFE589850 JPA589840:JPA589850 JYW589840:JYW589850 KIS589840:KIS589850 KSO589840:KSO589850 LCK589840:LCK589850 LMG589840:LMG589850 LWC589840:LWC589850 MFY589840:MFY589850 MPU589840:MPU589850 MZQ589840:MZQ589850 NJM589840:NJM589850 NTI589840:NTI589850 ODE589840:ODE589850 ONA589840:ONA589850 OWW589840:OWW589850 PGS589840:PGS589850 PQO589840:PQO589850 QAK589840:QAK589850 QKG589840:QKG589850 QUC589840:QUC589850 RDY589840:RDY589850 RNU589840:RNU589850 RXQ589840:RXQ589850 SHM589840:SHM589850 SRI589840:SRI589850 TBE589840:TBE589850 TLA589840:TLA589850 TUW589840:TUW589850 UES589840:UES589850 UOO589840:UOO589850 UYK589840:UYK589850 VIG589840:VIG589850 VSC589840:VSC589850 WBY589840:WBY589850 WLU589840:WLU589850 WVQ589840:WVQ589850 I655376:I655386 JE655376:JE655386 TA655376:TA655386 ACW655376:ACW655386 AMS655376:AMS655386 AWO655376:AWO655386 BGK655376:BGK655386 BQG655376:BQG655386 CAC655376:CAC655386 CJY655376:CJY655386 CTU655376:CTU655386 DDQ655376:DDQ655386 DNM655376:DNM655386 DXI655376:DXI655386 EHE655376:EHE655386 ERA655376:ERA655386 FAW655376:FAW655386 FKS655376:FKS655386 FUO655376:FUO655386 GEK655376:GEK655386 GOG655376:GOG655386 GYC655376:GYC655386 HHY655376:HHY655386 HRU655376:HRU655386 IBQ655376:IBQ655386 ILM655376:ILM655386 IVI655376:IVI655386 JFE655376:JFE655386 JPA655376:JPA655386 JYW655376:JYW655386 KIS655376:KIS655386 KSO655376:KSO655386 LCK655376:LCK655386 LMG655376:LMG655386 LWC655376:LWC655386 MFY655376:MFY655386 MPU655376:MPU655386 MZQ655376:MZQ655386 NJM655376:NJM655386 NTI655376:NTI655386 ODE655376:ODE655386 ONA655376:ONA655386 OWW655376:OWW655386 PGS655376:PGS655386 PQO655376:PQO655386 QAK655376:QAK655386 QKG655376:QKG655386 QUC655376:QUC655386 RDY655376:RDY655386 RNU655376:RNU655386 RXQ655376:RXQ655386 SHM655376:SHM655386 SRI655376:SRI655386 TBE655376:TBE655386 TLA655376:TLA655386 TUW655376:TUW655386 UES655376:UES655386 UOO655376:UOO655386 UYK655376:UYK655386 VIG655376:VIG655386 VSC655376:VSC655386 WBY655376:WBY655386 WLU655376:WLU655386 WVQ655376:WVQ655386 I720912:I720922 JE720912:JE720922 TA720912:TA720922 ACW720912:ACW720922 AMS720912:AMS720922 AWO720912:AWO720922 BGK720912:BGK720922 BQG720912:BQG720922 CAC720912:CAC720922 CJY720912:CJY720922 CTU720912:CTU720922 DDQ720912:DDQ720922 DNM720912:DNM720922 DXI720912:DXI720922 EHE720912:EHE720922 ERA720912:ERA720922 FAW720912:FAW720922 FKS720912:FKS720922 FUO720912:FUO720922 GEK720912:GEK720922 GOG720912:GOG720922 GYC720912:GYC720922 HHY720912:HHY720922 HRU720912:HRU720922 IBQ720912:IBQ720922 ILM720912:ILM720922 IVI720912:IVI720922 JFE720912:JFE720922 JPA720912:JPA720922 JYW720912:JYW720922 KIS720912:KIS720922 KSO720912:KSO720922 LCK720912:LCK720922 LMG720912:LMG720922 LWC720912:LWC720922 MFY720912:MFY720922 MPU720912:MPU720922 MZQ720912:MZQ720922 NJM720912:NJM720922 NTI720912:NTI720922 ODE720912:ODE720922 ONA720912:ONA720922 OWW720912:OWW720922 PGS720912:PGS720922 PQO720912:PQO720922 QAK720912:QAK720922 QKG720912:QKG720922 QUC720912:QUC720922 RDY720912:RDY720922 RNU720912:RNU720922 RXQ720912:RXQ720922 SHM720912:SHM720922 SRI720912:SRI720922 TBE720912:TBE720922 TLA720912:TLA720922 TUW720912:TUW720922 UES720912:UES720922 UOO720912:UOO720922 UYK720912:UYK720922 VIG720912:VIG720922 VSC720912:VSC720922 WBY720912:WBY720922 WLU720912:WLU720922 WVQ720912:WVQ720922 I786448:I786458 JE786448:JE786458 TA786448:TA786458 ACW786448:ACW786458 AMS786448:AMS786458 AWO786448:AWO786458 BGK786448:BGK786458 BQG786448:BQG786458 CAC786448:CAC786458 CJY786448:CJY786458 CTU786448:CTU786458 DDQ786448:DDQ786458 DNM786448:DNM786458 DXI786448:DXI786458 EHE786448:EHE786458 ERA786448:ERA786458 FAW786448:FAW786458 FKS786448:FKS786458 FUO786448:FUO786458 GEK786448:GEK786458 GOG786448:GOG786458 GYC786448:GYC786458 HHY786448:HHY786458 HRU786448:HRU786458 IBQ786448:IBQ786458 ILM786448:ILM786458 IVI786448:IVI786458 JFE786448:JFE786458 JPA786448:JPA786458 JYW786448:JYW786458 KIS786448:KIS786458 KSO786448:KSO786458 LCK786448:LCK786458 LMG786448:LMG786458 LWC786448:LWC786458 MFY786448:MFY786458 MPU786448:MPU786458 MZQ786448:MZQ786458 NJM786448:NJM786458 NTI786448:NTI786458 ODE786448:ODE786458 ONA786448:ONA786458 OWW786448:OWW786458 PGS786448:PGS786458 PQO786448:PQO786458 QAK786448:QAK786458 QKG786448:QKG786458 QUC786448:QUC786458 RDY786448:RDY786458 RNU786448:RNU786458 RXQ786448:RXQ786458 SHM786448:SHM786458 SRI786448:SRI786458 TBE786448:TBE786458 TLA786448:TLA786458 TUW786448:TUW786458 UES786448:UES786458 UOO786448:UOO786458 UYK786448:UYK786458 VIG786448:VIG786458 VSC786448:VSC786458 WBY786448:WBY786458 WLU786448:WLU786458 WVQ786448:WVQ786458 I851984:I851994 JE851984:JE851994 TA851984:TA851994 ACW851984:ACW851994 AMS851984:AMS851994 AWO851984:AWO851994 BGK851984:BGK851994 BQG851984:BQG851994 CAC851984:CAC851994 CJY851984:CJY851994 CTU851984:CTU851994 DDQ851984:DDQ851994 DNM851984:DNM851994 DXI851984:DXI851994 EHE851984:EHE851994 ERA851984:ERA851994 FAW851984:FAW851994 FKS851984:FKS851994 FUO851984:FUO851994 GEK851984:GEK851994 GOG851984:GOG851994 GYC851984:GYC851994 HHY851984:HHY851994 HRU851984:HRU851994 IBQ851984:IBQ851994 ILM851984:ILM851994 IVI851984:IVI851994 JFE851984:JFE851994 JPA851984:JPA851994 JYW851984:JYW851994 KIS851984:KIS851994 KSO851984:KSO851994 LCK851984:LCK851994 LMG851984:LMG851994 LWC851984:LWC851994 MFY851984:MFY851994 MPU851984:MPU851994 MZQ851984:MZQ851994 NJM851984:NJM851994 NTI851984:NTI851994 ODE851984:ODE851994 ONA851984:ONA851994 OWW851984:OWW851994 PGS851984:PGS851994 PQO851984:PQO851994 QAK851984:QAK851994 QKG851984:QKG851994 QUC851984:QUC851994 RDY851984:RDY851994 RNU851984:RNU851994 RXQ851984:RXQ851994 SHM851984:SHM851994 SRI851984:SRI851994 TBE851984:TBE851994 TLA851984:TLA851994 TUW851984:TUW851994 UES851984:UES851994 UOO851984:UOO851994 UYK851984:UYK851994 VIG851984:VIG851994 VSC851984:VSC851994 WBY851984:WBY851994 WLU851984:WLU851994 WVQ851984:WVQ851994 I917520:I917530 JE917520:JE917530 TA917520:TA917530 ACW917520:ACW917530 AMS917520:AMS917530 AWO917520:AWO917530 BGK917520:BGK917530 BQG917520:BQG917530 CAC917520:CAC917530 CJY917520:CJY917530 CTU917520:CTU917530 DDQ917520:DDQ917530 DNM917520:DNM917530 DXI917520:DXI917530 EHE917520:EHE917530 ERA917520:ERA917530 FAW917520:FAW917530 FKS917520:FKS917530 FUO917520:FUO917530 GEK917520:GEK917530 GOG917520:GOG917530 GYC917520:GYC917530 HHY917520:HHY917530 HRU917520:HRU917530 IBQ917520:IBQ917530 ILM917520:ILM917530 IVI917520:IVI917530 JFE917520:JFE917530 JPA917520:JPA917530 JYW917520:JYW917530 KIS917520:KIS917530 KSO917520:KSO917530 LCK917520:LCK917530 LMG917520:LMG917530 LWC917520:LWC917530 MFY917520:MFY917530 MPU917520:MPU917530 MZQ917520:MZQ917530 NJM917520:NJM917530 NTI917520:NTI917530 ODE917520:ODE917530 ONA917520:ONA917530 OWW917520:OWW917530 PGS917520:PGS917530 PQO917520:PQO917530 QAK917520:QAK917530 QKG917520:QKG917530 QUC917520:QUC917530 RDY917520:RDY917530 RNU917520:RNU917530 RXQ917520:RXQ917530 SHM917520:SHM917530 SRI917520:SRI917530 TBE917520:TBE917530 TLA917520:TLA917530 TUW917520:TUW917530 UES917520:UES917530 UOO917520:UOO917530 UYK917520:UYK917530 VIG917520:VIG917530 VSC917520:VSC917530 WBY917520:WBY917530 WLU917520:WLU917530 WVQ917520:WVQ917530 I983056:I983066 JE983056:JE983066 TA983056:TA983066 ACW983056:ACW983066 AMS983056:AMS983066 AWO983056:AWO983066 BGK983056:BGK983066 BQG983056:BQG983066 CAC983056:CAC983066 CJY983056:CJY983066 CTU983056:CTU983066 DDQ983056:DDQ983066 DNM983056:DNM983066 DXI983056:DXI983066 EHE983056:EHE983066 ERA983056:ERA983066 FAW983056:FAW983066 FKS983056:FKS983066 FUO983056:FUO983066 GEK983056:GEK983066 GOG983056:GOG983066 GYC983056:GYC983066 HHY983056:HHY983066 HRU983056:HRU983066 IBQ983056:IBQ983066 ILM983056:ILM983066 IVI983056:IVI983066 JFE983056:JFE983066 JPA983056:JPA983066 JYW983056:JYW983066 KIS983056:KIS983066 KSO983056:KSO983066 LCK983056:LCK983066 LMG983056:LMG983066 LWC983056:LWC983066 MFY983056:MFY983066 MPU983056:MPU983066 MZQ983056:MZQ983066 NJM983056:NJM983066 NTI983056:NTI983066 ODE983056:ODE983066 ONA983056:ONA983066 OWW983056:OWW983066 PGS983056:PGS983066 PQO983056:PQO983066 QAK983056:QAK983066 QKG983056:QKG983066 QUC983056:QUC983066 RDY983056:RDY983066 RNU983056:RNU983066 RXQ983056:RXQ983066 SHM983056:SHM983066 SRI983056:SRI983066 TBE983056:TBE983066 TLA983056:TLA983066 TUW983056:TUW983066 UES983056:UES983066 UOO983056:UOO983066 UYK983056:UYK983066 VIG983056:VIG983066 VSC983056:VSC983066 WBY983056:WBY983066 WLU983056:WLU983066 WVQ983056:WVQ983066 WVQ11:WVQ26 WLU11:WLU26 WBY11:WBY26 VSC11:VSC26 VIG11:VIG26 UYK11:UYK26 UOO11:UOO26 UES11:UES26 TUW11:TUW26 TLA11:TLA26 TBE11:TBE26 SRI11:SRI26 SHM11:SHM26 RXQ11:RXQ26 RNU11:RNU26 RDY11:RDY26 QUC11:QUC26 QKG11:QKG26 QAK11:QAK26 PQO11:PQO26 PGS11:PGS26 OWW11:OWW26 ONA11:ONA26 ODE11:ODE26 NTI11:NTI26 NJM11:NJM26 MZQ11:MZQ26 MPU11:MPU26 MFY11:MFY26 LWC11:LWC26 LMG11:LMG26 LCK11:LCK26 KSO11:KSO26 KIS11:KIS26 JYW11:JYW26 JPA11:JPA26 JFE11:JFE26 IVI11:IVI26 ILM11:ILM26 IBQ11:IBQ26 HRU11:HRU26 HHY11:HHY26 GYC11:GYC26 GOG11:GOG26 GEK11:GEK26 FUO11:FUO26 FKS11:FKS26 FAW11:FAW26 ERA11:ERA26 EHE11:EHE26 DXI11:DXI26 DNM11:DNM26 DDQ11:DDQ26 CTU11:CTU26 CJY11:CJY26 CAC11:CAC26 BQG11:BQG26 BGK11:BGK26 AWO11:AWO26 AMS11:AMS26 ACW11:ACW26 TA11:TA26 JE11:JE26 I11:I26" xr:uid="{00000000-0002-0000-0700-000000000000}">
      <formula1>$I$6:$I$9</formula1>
    </dataValidation>
  </dataValidations>
  <pageMargins left="0.7" right="0.7"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8:E91"/>
  <sheetViews>
    <sheetView topLeftCell="A64" workbookViewId="0">
      <selection activeCell="E91" sqref="E91"/>
    </sheetView>
  </sheetViews>
  <sheetFormatPr defaultColWidth="9.1796875" defaultRowHeight="12.5" x14ac:dyDescent="0.25"/>
  <cols>
    <col min="1" max="1" width="45.54296875" style="12" customWidth="1"/>
    <col min="2" max="2" width="18.453125" style="12" customWidth="1"/>
    <col min="3" max="3" width="14.453125" style="12" customWidth="1"/>
    <col min="4" max="4" width="49.1796875" style="12" customWidth="1"/>
    <col min="5" max="5" width="16.81640625" style="12" customWidth="1"/>
    <col min="6" max="16384" width="9.1796875" style="12"/>
  </cols>
  <sheetData>
    <row r="8" spans="1:5" ht="13" thickBot="1" x14ac:dyDescent="0.3"/>
    <row r="9" spans="1:5" ht="39.5" thickBot="1" x14ac:dyDescent="0.3">
      <c r="A9" s="199" t="s">
        <v>333</v>
      </c>
      <c r="B9" s="198" t="s">
        <v>229</v>
      </c>
      <c r="C9" s="196" t="s">
        <v>334</v>
      </c>
      <c r="D9" s="197" t="s">
        <v>335</v>
      </c>
      <c r="E9" s="196" t="s">
        <v>229</v>
      </c>
    </row>
    <row r="10" spans="1:5" x14ac:dyDescent="0.25">
      <c r="A10" s="203">
        <f>'Activity based budget'!C17</f>
        <v>0</v>
      </c>
      <c r="B10" s="204">
        <f>'Activity based budget'!F17</f>
        <v>0</v>
      </c>
      <c r="C10" s="581">
        <v>1</v>
      </c>
      <c r="D10" s="574" t="str">
        <f>'Activity based budget'!A17</f>
        <v>1.1. Insert output heading</v>
      </c>
      <c r="E10" s="572">
        <f>SUM(B10:B15)</f>
        <v>0</v>
      </c>
    </row>
    <row r="11" spans="1:5" x14ac:dyDescent="0.25">
      <c r="A11" s="202">
        <f>'Activity based budget'!C18</f>
        <v>0</v>
      </c>
      <c r="B11" s="205">
        <f>'Activity based budget'!F18</f>
        <v>0</v>
      </c>
      <c r="C11" s="582"/>
      <c r="D11" s="575"/>
      <c r="E11" s="573"/>
    </row>
    <row r="12" spans="1:5" x14ac:dyDescent="0.25">
      <c r="A12" s="202">
        <f>'Activity based budget'!C19</f>
        <v>0</v>
      </c>
      <c r="B12" s="205">
        <f>'Activity based budget'!F19</f>
        <v>0</v>
      </c>
      <c r="C12" s="582"/>
      <c r="D12" s="575"/>
      <c r="E12" s="573"/>
    </row>
    <row r="13" spans="1:5" x14ac:dyDescent="0.25">
      <c r="A13" s="202">
        <f>'Activity based budget'!C20</f>
        <v>0</v>
      </c>
      <c r="B13" s="205">
        <f>'Activity based budget'!F20</f>
        <v>0</v>
      </c>
      <c r="C13" s="582"/>
      <c r="D13" s="575"/>
      <c r="E13" s="573"/>
    </row>
    <row r="14" spans="1:5" x14ac:dyDescent="0.25">
      <c r="A14" s="202">
        <f>'Activity based budget'!C21</f>
        <v>0</v>
      </c>
      <c r="B14" s="205">
        <f>'Activity based budget'!F21</f>
        <v>0</v>
      </c>
      <c r="C14" s="582"/>
      <c r="D14" s="575"/>
      <c r="E14" s="573"/>
    </row>
    <row r="15" spans="1:5" ht="13" thickBot="1" x14ac:dyDescent="0.3">
      <c r="A15" s="201">
        <f>'Activity based budget'!C22</f>
        <v>0</v>
      </c>
      <c r="B15" s="206">
        <f>'Activity based budget'!F22</f>
        <v>0</v>
      </c>
      <c r="C15" s="582"/>
      <c r="D15" s="575"/>
      <c r="E15" s="573"/>
    </row>
    <row r="16" spans="1:5" x14ac:dyDescent="0.25">
      <c r="A16" s="203">
        <f>'Activity based budget'!C24</f>
        <v>0</v>
      </c>
      <c r="B16" s="204">
        <f>'Activity based budget'!F24</f>
        <v>0</v>
      </c>
      <c r="C16" s="577">
        <v>2</v>
      </c>
      <c r="D16" s="574" t="str">
        <f>'Activity based budget'!A24</f>
        <v>1.2 Insert output heading</v>
      </c>
      <c r="E16" s="572">
        <f>SUM(B16:B21)</f>
        <v>0</v>
      </c>
    </row>
    <row r="17" spans="1:5" x14ac:dyDescent="0.25">
      <c r="A17" s="202">
        <f>'Activity based budget'!C25</f>
        <v>0</v>
      </c>
      <c r="B17" s="205">
        <f>'Activity based budget'!F25</f>
        <v>0</v>
      </c>
      <c r="C17" s="578"/>
      <c r="D17" s="575"/>
      <c r="E17" s="573"/>
    </row>
    <row r="18" spans="1:5" x14ac:dyDescent="0.25">
      <c r="A18" s="202">
        <f>'Activity based budget'!C26</f>
        <v>0</v>
      </c>
      <c r="B18" s="205">
        <f>'Activity based budget'!F26</f>
        <v>0</v>
      </c>
      <c r="C18" s="578"/>
      <c r="D18" s="575"/>
      <c r="E18" s="573"/>
    </row>
    <row r="19" spans="1:5" x14ac:dyDescent="0.25">
      <c r="A19" s="202">
        <f>'Activity based budget'!C27</f>
        <v>0</v>
      </c>
      <c r="B19" s="205">
        <f>'Activity based budget'!F27</f>
        <v>0</v>
      </c>
      <c r="C19" s="578"/>
      <c r="D19" s="575"/>
      <c r="E19" s="573"/>
    </row>
    <row r="20" spans="1:5" x14ac:dyDescent="0.25">
      <c r="A20" s="202">
        <f>'Activity based budget'!C28</f>
        <v>0</v>
      </c>
      <c r="B20" s="205">
        <f>'Activity based budget'!F28</f>
        <v>0</v>
      </c>
      <c r="C20" s="578"/>
      <c r="D20" s="575"/>
      <c r="E20" s="573"/>
    </row>
    <row r="21" spans="1:5" ht="13" thickBot="1" x14ac:dyDescent="0.3">
      <c r="A21" s="201">
        <f>'Activity based budget'!C29</f>
        <v>0</v>
      </c>
      <c r="B21" s="206">
        <f>'Activity based budget'!F29</f>
        <v>0</v>
      </c>
      <c r="C21" s="579"/>
      <c r="D21" s="576"/>
      <c r="E21" s="580"/>
    </row>
    <row r="22" spans="1:5" x14ac:dyDescent="0.25">
      <c r="A22" s="203">
        <f>'Activity based budget'!C31</f>
        <v>0</v>
      </c>
      <c r="B22" s="204">
        <f>'Activity based budget'!F31</f>
        <v>0</v>
      </c>
      <c r="C22" s="577">
        <v>3</v>
      </c>
      <c r="D22" s="574" t="str">
        <f>'Activity based budget'!A31</f>
        <v xml:space="preserve">1.3 </v>
      </c>
      <c r="E22" s="572">
        <f>SUM(B22:B27)</f>
        <v>0</v>
      </c>
    </row>
    <row r="23" spans="1:5" x14ac:dyDescent="0.25">
      <c r="A23" s="202">
        <f>'Activity based budget'!C32</f>
        <v>0</v>
      </c>
      <c r="B23" s="205">
        <f>'Activity based budget'!F32</f>
        <v>0</v>
      </c>
      <c r="C23" s="578"/>
      <c r="D23" s="575"/>
      <c r="E23" s="573"/>
    </row>
    <row r="24" spans="1:5" x14ac:dyDescent="0.25">
      <c r="A24" s="202">
        <f>'Activity based budget'!C33</f>
        <v>0</v>
      </c>
      <c r="B24" s="205">
        <f>'Activity based budget'!F33</f>
        <v>0</v>
      </c>
      <c r="C24" s="578"/>
      <c r="D24" s="575"/>
      <c r="E24" s="573"/>
    </row>
    <row r="25" spans="1:5" x14ac:dyDescent="0.25">
      <c r="A25" s="202">
        <f>'Activity based budget'!C34</f>
        <v>0</v>
      </c>
      <c r="B25" s="205">
        <f>'Activity based budget'!F34</f>
        <v>0</v>
      </c>
      <c r="C25" s="578"/>
      <c r="D25" s="575"/>
      <c r="E25" s="573"/>
    </row>
    <row r="26" spans="1:5" x14ac:dyDescent="0.25">
      <c r="A26" s="202">
        <f>'Activity based budget'!C35</f>
        <v>0</v>
      </c>
      <c r="B26" s="205">
        <f>'Activity based budget'!F35</f>
        <v>0</v>
      </c>
      <c r="C26" s="578"/>
      <c r="D26" s="575"/>
      <c r="E26" s="573"/>
    </row>
    <row r="27" spans="1:5" ht="13" thickBot="1" x14ac:dyDescent="0.3">
      <c r="A27" s="201">
        <f>'Activity based budget'!C36</f>
        <v>0</v>
      </c>
      <c r="B27" s="206">
        <f>'Activity based budget'!F36</f>
        <v>0</v>
      </c>
      <c r="C27" s="579"/>
      <c r="D27" s="576"/>
      <c r="E27" s="580"/>
    </row>
    <row r="28" spans="1:5" x14ac:dyDescent="0.25">
      <c r="A28" s="203">
        <f>'Activity based budget'!C38</f>
        <v>0</v>
      </c>
      <c r="B28" s="204">
        <f>'Activity based budget'!F38</f>
        <v>0</v>
      </c>
      <c r="C28" s="577">
        <v>4</v>
      </c>
      <c r="D28" s="574" t="str">
        <f>'Activity based budget'!A38</f>
        <v>1.4</v>
      </c>
      <c r="E28" s="572">
        <f>SUM(B28:B33)</f>
        <v>0</v>
      </c>
    </row>
    <row r="29" spans="1:5" x14ac:dyDescent="0.25">
      <c r="A29" s="202">
        <f>'Activity based budget'!C39</f>
        <v>0</v>
      </c>
      <c r="B29" s="205">
        <f>'Activity based budget'!F39</f>
        <v>0</v>
      </c>
      <c r="C29" s="578"/>
      <c r="D29" s="575"/>
      <c r="E29" s="573"/>
    </row>
    <row r="30" spans="1:5" x14ac:dyDescent="0.25">
      <c r="A30" s="202">
        <f>'Activity based budget'!C40</f>
        <v>0</v>
      </c>
      <c r="B30" s="205">
        <f>'Activity based budget'!F40</f>
        <v>0</v>
      </c>
      <c r="C30" s="578"/>
      <c r="D30" s="575"/>
      <c r="E30" s="573"/>
    </row>
    <row r="31" spans="1:5" x14ac:dyDescent="0.25">
      <c r="A31" s="202">
        <f>'Activity based budget'!C41</f>
        <v>0</v>
      </c>
      <c r="B31" s="205">
        <f>'Activity based budget'!F41</f>
        <v>0</v>
      </c>
      <c r="C31" s="578"/>
      <c r="D31" s="575"/>
      <c r="E31" s="573"/>
    </row>
    <row r="32" spans="1:5" x14ac:dyDescent="0.25">
      <c r="A32" s="202">
        <f>'Activity based budget'!C42</f>
        <v>0</v>
      </c>
      <c r="B32" s="205">
        <f>'Activity based budget'!F42</f>
        <v>0</v>
      </c>
      <c r="C32" s="578"/>
      <c r="D32" s="575"/>
      <c r="E32" s="573"/>
    </row>
    <row r="33" spans="1:5" ht="13" thickBot="1" x14ac:dyDescent="0.3">
      <c r="A33" s="201">
        <f>'Activity based budget'!C43</f>
        <v>0</v>
      </c>
      <c r="B33" s="206">
        <f>'Activity based budget'!F43</f>
        <v>0</v>
      </c>
      <c r="C33" s="579"/>
      <c r="D33" s="576"/>
      <c r="E33" s="580"/>
    </row>
    <row r="34" spans="1:5" x14ac:dyDescent="0.25">
      <c r="A34" s="203">
        <f>'Activity based budget'!C45</f>
        <v>0</v>
      </c>
      <c r="B34" s="204">
        <f>'Activity based budget'!F45</f>
        <v>0</v>
      </c>
      <c r="C34" s="577">
        <v>5</v>
      </c>
      <c r="D34" s="574" t="str">
        <f>'Activity based budget'!A45</f>
        <v>1.5</v>
      </c>
      <c r="E34" s="572">
        <f>SUM(B34:B39)</f>
        <v>0</v>
      </c>
    </row>
    <row r="35" spans="1:5" x14ac:dyDescent="0.25">
      <c r="A35" s="202">
        <f>'Activity based budget'!C46</f>
        <v>0</v>
      </c>
      <c r="B35" s="205">
        <f>'Activity based budget'!F46</f>
        <v>0</v>
      </c>
      <c r="C35" s="578"/>
      <c r="D35" s="575"/>
      <c r="E35" s="573"/>
    </row>
    <row r="36" spans="1:5" x14ac:dyDescent="0.25">
      <c r="A36" s="202">
        <f>'Activity based budget'!C47</f>
        <v>0</v>
      </c>
      <c r="B36" s="205">
        <f>'Activity based budget'!F47</f>
        <v>0</v>
      </c>
      <c r="C36" s="578"/>
      <c r="D36" s="575"/>
      <c r="E36" s="573"/>
    </row>
    <row r="37" spans="1:5" x14ac:dyDescent="0.25">
      <c r="A37" s="202">
        <f>'Activity based budget'!C48</f>
        <v>0</v>
      </c>
      <c r="B37" s="205">
        <f>'Activity based budget'!F48</f>
        <v>0</v>
      </c>
      <c r="C37" s="578"/>
      <c r="D37" s="575"/>
      <c r="E37" s="573"/>
    </row>
    <row r="38" spans="1:5" x14ac:dyDescent="0.25">
      <c r="A38" s="202">
        <f>'Activity based budget'!C49</f>
        <v>0</v>
      </c>
      <c r="B38" s="205">
        <f>'Activity based budget'!F49</f>
        <v>0</v>
      </c>
      <c r="C38" s="578"/>
      <c r="D38" s="575"/>
      <c r="E38" s="573"/>
    </row>
    <row r="39" spans="1:5" ht="13" thickBot="1" x14ac:dyDescent="0.3">
      <c r="A39" s="201">
        <f>'Activity based budget'!C50</f>
        <v>0</v>
      </c>
      <c r="B39" s="206">
        <f>'Activity based budget'!F50</f>
        <v>0</v>
      </c>
      <c r="C39" s="579"/>
      <c r="D39" s="576"/>
      <c r="E39" s="580"/>
    </row>
    <row r="40" spans="1:5" x14ac:dyDescent="0.25">
      <c r="A40" s="203">
        <f>'Activity based budget'!C52</f>
        <v>0</v>
      </c>
      <c r="B40" s="204">
        <f>'Activity based budget'!F52</f>
        <v>0</v>
      </c>
      <c r="C40" s="577">
        <v>6</v>
      </c>
      <c r="D40" s="574" t="str">
        <f>'Activity based budget'!A52</f>
        <v>1.6</v>
      </c>
      <c r="E40" s="572">
        <f>SUM(B40:B45)</f>
        <v>0</v>
      </c>
    </row>
    <row r="41" spans="1:5" x14ac:dyDescent="0.25">
      <c r="A41" s="202">
        <f>'Activity based budget'!C53</f>
        <v>0</v>
      </c>
      <c r="B41" s="205">
        <f>'Activity based budget'!F53</f>
        <v>0</v>
      </c>
      <c r="C41" s="578"/>
      <c r="D41" s="575"/>
      <c r="E41" s="573"/>
    </row>
    <row r="42" spans="1:5" x14ac:dyDescent="0.25">
      <c r="A42" s="202">
        <f>'Activity based budget'!C54</f>
        <v>0</v>
      </c>
      <c r="B42" s="205">
        <f>'Activity based budget'!F54</f>
        <v>0</v>
      </c>
      <c r="C42" s="578"/>
      <c r="D42" s="575"/>
      <c r="E42" s="573"/>
    </row>
    <row r="43" spans="1:5" x14ac:dyDescent="0.25">
      <c r="A43" s="202">
        <f>'Activity based budget'!C55</f>
        <v>0</v>
      </c>
      <c r="B43" s="205">
        <f>'Activity based budget'!F55</f>
        <v>0</v>
      </c>
      <c r="C43" s="578"/>
      <c r="D43" s="575"/>
      <c r="E43" s="573"/>
    </row>
    <row r="44" spans="1:5" x14ac:dyDescent="0.25">
      <c r="A44" s="202">
        <f>'Activity based budget'!C56</f>
        <v>0</v>
      </c>
      <c r="B44" s="205">
        <f>'Activity based budget'!F56</f>
        <v>0</v>
      </c>
      <c r="C44" s="578"/>
      <c r="D44" s="575"/>
      <c r="E44" s="573"/>
    </row>
    <row r="45" spans="1:5" ht="13" thickBot="1" x14ac:dyDescent="0.3">
      <c r="A45" s="201">
        <f>'Activity based budget'!C57</f>
        <v>0</v>
      </c>
      <c r="B45" s="206">
        <f>'Activity based budget'!F57</f>
        <v>0</v>
      </c>
      <c r="C45" s="579"/>
      <c r="D45" s="576"/>
      <c r="E45" s="580"/>
    </row>
    <row r="46" spans="1:5" x14ac:dyDescent="0.25">
      <c r="A46" s="203">
        <f>'Activity based budget'!C61</f>
        <v>0</v>
      </c>
      <c r="B46" s="204">
        <f>'Activity based budget'!F61</f>
        <v>0</v>
      </c>
      <c r="C46" s="577">
        <v>7</v>
      </c>
      <c r="D46" s="574" t="str">
        <f>'Activity based budget'!A61</f>
        <v>2.1</v>
      </c>
      <c r="E46" s="572">
        <f>SUM(B46:B51)</f>
        <v>0</v>
      </c>
    </row>
    <row r="47" spans="1:5" x14ac:dyDescent="0.25">
      <c r="A47" s="202">
        <f>'Activity based budget'!C62</f>
        <v>0</v>
      </c>
      <c r="B47" s="205">
        <f>'Activity based budget'!F62</f>
        <v>0</v>
      </c>
      <c r="C47" s="578"/>
      <c r="D47" s="575"/>
      <c r="E47" s="573"/>
    </row>
    <row r="48" spans="1:5" x14ac:dyDescent="0.25">
      <c r="A48" s="202">
        <f>'Activity based budget'!C63</f>
        <v>0</v>
      </c>
      <c r="B48" s="205">
        <f>'Activity based budget'!F63</f>
        <v>0</v>
      </c>
      <c r="C48" s="578"/>
      <c r="D48" s="575"/>
      <c r="E48" s="573"/>
    </row>
    <row r="49" spans="1:5" x14ac:dyDescent="0.25">
      <c r="A49" s="202">
        <f>'Activity based budget'!C64</f>
        <v>0</v>
      </c>
      <c r="B49" s="205">
        <f>'Activity based budget'!F64</f>
        <v>0</v>
      </c>
      <c r="C49" s="578"/>
      <c r="D49" s="575"/>
      <c r="E49" s="573"/>
    </row>
    <row r="50" spans="1:5" x14ac:dyDescent="0.25">
      <c r="A50" s="202">
        <f>'Activity based budget'!C65</f>
        <v>0</v>
      </c>
      <c r="B50" s="205">
        <f>'Activity based budget'!F65</f>
        <v>0</v>
      </c>
      <c r="C50" s="578"/>
      <c r="D50" s="575"/>
      <c r="E50" s="573"/>
    </row>
    <row r="51" spans="1:5" ht="13" thickBot="1" x14ac:dyDescent="0.3">
      <c r="A51" s="201">
        <f>'Activity based budget'!C66</f>
        <v>0</v>
      </c>
      <c r="B51" s="206">
        <f>'Activity based budget'!F66</f>
        <v>0</v>
      </c>
      <c r="C51" s="578"/>
      <c r="D51" s="576"/>
      <c r="E51" s="573"/>
    </row>
    <row r="52" spans="1:5" x14ac:dyDescent="0.25">
      <c r="A52" s="203">
        <f>'Activity based budget'!C68</f>
        <v>0</v>
      </c>
      <c r="B52" s="204">
        <f>'Activity based budget'!F68</f>
        <v>0</v>
      </c>
      <c r="C52" s="577">
        <v>8</v>
      </c>
      <c r="D52" s="574" t="str">
        <f>'Activity based budget'!A68</f>
        <v>2.2</v>
      </c>
      <c r="E52" s="572">
        <f>SUM(B52:B57)</f>
        <v>0</v>
      </c>
    </row>
    <row r="53" spans="1:5" x14ac:dyDescent="0.25">
      <c r="A53" s="202">
        <f>'Activity based budget'!C69</f>
        <v>0</v>
      </c>
      <c r="B53" s="205">
        <f>'Activity based budget'!F69</f>
        <v>0</v>
      </c>
      <c r="C53" s="578"/>
      <c r="D53" s="575"/>
      <c r="E53" s="573"/>
    </row>
    <row r="54" spans="1:5" x14ac:dyDescent="0.25">
      <c r="A54" s="202">
        <f>'Activity based budget'!C70</f>
        <v>0</v>
      </c>
      <c r="B54" s="205">
        <f>'Activity based budget'!F70</f>
        <v>0</v>
      </c>
      <c r="C54" s="578"/>
      <c r="D54" s="575"/>
      <c r="E54" s="573"/>
    </row>
    <row r="55" spans="1:5" x14ac:dyDescent="0.25">
      <c r="A55" s="202">
        <f>'Activity based budget'!C71</f>
        <v>0</v>
      </c>
      <c r="B55" s="205">
        <f>'Activity based budget'!F71</f>
        <v>0</v>
      </c>
      <c r="C55" s="578"/>
      <c r="D55" s="575"/>
      <c r="E55" s="573"/>
    </row>
    <row r="56" spans="1:5" x14ac:dyDescent="0.25">
      <c r="A56" s="202">
        <f>'Activity based budget'!C72</f>
        <v>0</v>
      </c>
      <c r="B56" s="205">
        <f>'Activity based budget'!F72</f>
        <v>0</v>
      </c>
      <c r="C56" s="578"/>
      <c r="D56" s="575"/>
      <c r="E56" s="573"/>
    </row>
    <row r="57" spans="1:5" ht="13" thickBot="1" x14ac:dyDescent="0.3">
      <c r="A57" s="201">
        <f>'Activity based budget'!C73</f>
        <v>0</v>
      </c>
      <c r="B57" s="206">
        <f>'Activity based budget'!F73</f>
        <v>0</v>
      </c>
      <c r="C57" s="579"/>
      <c r="D57" s="576"/>
      <c r="E57" s="580"/>
    </row>
    <row r="58" spans="1:5" x14ac:dyDescent="0.25">
      <c r="A58" s="203">
        <f>'Activity based budget'!C75</f>
        <v>0</v>
      </c>
      <c r="B58" s="204">
        <f>'Activity based budget'!F75</f>
        <v>0</v>
      </c>
      <c r="C58" s="577">
        <v>9</v>
      </c>
      <c r="D58" s="574" t="str">
        <f>'Activity based budget'!A75</f>
        <v>2.3</v>
      </c>
      <c r="E58" s="572">
        <f>SUM(B58:B63)</f>
        <v>0</v>
      </c>
    </row>
    <row r="59" spans="1:5" x14ac:dyDescent="0.25">
      <c r="A59" s="202">
        <f>'Activity based budget'!C76</f>
        <v>0</v>
      </c>
      <c r="B59" s="205">
        <f>'Activity based budget'!F76</f>
        <v>0</v>
      </c>
      <c r="C59" s="578"/>
      <c r="D59" s="575"/>
      <c r="E59" s="573"/>
    </row>
    <row r="60" spans="1:5" x14ac:dyDescent="0.25">
      <c r="A60" s="202">
        <f>'Activity based budget'!C77</f>
        <v>0</v>
      </c>
      <c r="B60" s="205">
        <f>'Activity based budget'!F77</f>
        <v>0</v>
      </c>
      <c r="C60" s="578"/>
      <c r="D60" s="575"/>
      <c r="E60" s="573"/>
    </row>
    <row r="61" spans="1:5" x14ac:dyDescent="0.25">
      <c r="A61" s="202">
        <f>'Activity based budget'!C78</f>
        <v>0</v>
      </c>
      <c r="B61" s="205">
        <f>'Activity based budget'!F78</f>
        <v>0</v>
      </c>
      <c r="C61" s="578"/>
      <c r="D61" s="575"/>
      <c r="E61" s="573"/>
    </row>
    <row r="62" spans="1:5" x14ac:dyDescent="0.25">
      <c r="A62" s="202">
        <f>'Activity based budget'!C79</f>
        <v>0</v>
      </c>
      <c r="B62" s="205">
        <f>'Activity based budget'!F79</f>
        <v>0</v>
      </c>
      <c r="C62" s="578"/>
      <c r="D62" s="575"/>
      <c r="E62" s="573"/>
    </row>
    <row r="63" spans="1:5" ht="13" thickBot="1" x14ac:dyDescent="0.3">
      <c r="A63" s="201">
        <f>'Activity based budget'!C80</f>
        <v>0</v>
      </c>
      <c r="B63" s="206">
        <f>'Activity based budget'!F80</f>
        <v>0</v>
      </c>
      <c r="C63" s="579"/>
      <c r="D63" s="576"/>
      <c r="E63" s="580"/>
    </row>
    <row r="64" spans="1:5" x14ac:dyDescent="0.25">
      <c r="A64" s="203">
        <f>'Activity based budget'!C84</f>
        <v>0</v>
      </c>
      <c r="B64" s="204">
        <f>'Activity based budget'!F84</f>
        <v>0</v>
      </c>
      <c r="C64" s="577">
        <v>10</v>
      </c>
      <c r="D64" s="574" t="str">
        <f>'Activity based budget'!A84</f>
        <v>3.1</v>
      </c>
      <c r="E64" s="572">
        <f>SUM(B64:B69)</f>
        <v>0</v>
      </c>
    </row>
    <row r="65" spans="1:5" x14ac:dyDescent="0.25">
      <c r="A65" s="202">
        <f>'Activity based budget'!C85</f>
        <v>0</v>
      </c>
      <c r="B65" s="205">
        <f>'Activity based budget'!F85</f>
        <v>0</v>
      </c>
      <c r="C65" s="578"/>
      <c r="D65" s="575"/>
      <c r="E65" s="573"/>
    </row>
    <row r="66" spans="1:5" x14ac:dyDescent="0.25">
      <c r="A66" s="202">
        <f>'Activity based budget'!C86</f>
        <v>0</v>
      </c>
      <c r="B66" s="205">
        <f>'Activity based budget'!F86</f>
        <v>0</v>
      </c>
      <c r="C66" s="578"/>
      <c r="D66" s="575"/>
      <c r="E66" s="573"/>
    </row>
    <row r="67" spans="1:5" x14ac:dyDescent="0.25">
      <c r="A67" s="202">
        <f>'Activity based budget'!C87</f>
        <v>0</v>
      </c>
      <c r="B67" s="205">
        <f>'Activity based budget'!F87</f>
        <v>0</v>
      </c>
      <c r="C67" s="578"/>
      <c r="D67" s="575"/>
      <c r="E67" s="573"/>
    </row>
    <row r="68" spans="1:5" x14ac:dyDescent="0.25">
      <c r="A68" s="202">
        <f>'Activity based budget'!C88</f>
        <v>0</v>
      </c>
      <c r="B68" s="205">
        <f>'Activity based budget'!F88</f>
        <v>0</v>
      </c>
      <c r="C68" s="578"/>
      <c r="D68" s="575"/>
      <c r="E68" s="573"/>
    </row>
    <row r="69" spans="1:5" ht="13" thickBot="1" x14ac:dyDescent="0.3">
      <c r="A69" s="201">
        <f>'Activity based budget'!C89</f>
        <v>0</v>
      </c>
      <c r="B69" s="206">
        <f>'Activity based budget'!F89</f>
        <v>0</v>
      </c>
      <c r="C69" s="579"/>
      <c r="D69" s="576"/>
      <c r="E69" s="580"/>
    </row>
    <row r="70" spans="1:5" x14ac:dyDescent="0.25">
      <c r="A70" s="203">
        <f>'Activity based budget'!C91</f>
        <v>0</v>
      </c>
      <c r="B70" s="204">
        <f>'Activity based budget'!F91</f>
        <v>0</v>
      </c>
      <c r="C70" s="577">
        <v>11</v>
      </c>
      <c r="D70" s="574" t="str">
        <f>'Activity based budget'!A91</f>
        <v>3.2</v>
      </c>
      <c r="E70" s="572">
        <f>SUM(B70:B75)</f>
        <v>0</v>
      </c>
    </row>
    <row r="71" spans="1:5" x14ac:dyDescent="0.25">
      <c r="A71" s="202">
        <f>'Activity based budget'!C92</f>
        <v>0</v>
      </c>
      <c r="B71" s="205">
        <f>'Activity based budget'!F92</f>
        <v>0</v>
      </c>
      <c r="C71" s="578"/>
      <c r="D71" s="575"/>
      <c r="E71" s="573"/>
    </row>
    <row r="72" spans="1:5" x14ac:dyDescent="0.25">
      <c r="A72" s="202">
        <f>'Activity based budget'!C93</f>
        <v>0</v>
      </c>
      <c r="B72" s="205">
        <f>'Activity based budget'!F93</f>
        <v>0</v>
      </c>
      <c r="C72" s="578"/>
      <c r="D72" s="575"/>
      <c r="E72" s="573"/>
    </row>
    <row r="73" spans="1:5" x14ac:dyDescent="0.25">
      <c r="A73" s="202">
        <f>'Activity based budget'!C94</f>
        <v>0</v>
      </c>
      <c r="B73" s="205">
        <f>'Activity based budget'!F94</f>
        <v>0</v>
      </c>
      <c r="C73" s="578"/>
      <c r="D73" s="575"/>
      <c r="E73" s="573"/>
    </row>
    <row r="74" spans="1:5" x14ac:dyDescent="0.25">
      <c r="A74" s="202">
        <f>'Activity based budget'!C95</f>
        <v>0</v>
      </c>
      <c r="B74" s="205">
        <f>'Activity based budget'!F95</f>
        <v>0</v>
      </c>
      <c r="C74" s="578"/>
      <c r="D74" s="575"/>
      <c r="E74" s="573"/>
    </row>
    <row r="75" spans="1:5" ht="13" thickBot="1" x14ac:dyDescent="0.3">
      <c r="A75" s="201">
        <f>'Activity based budget'!C96</f>
        <v>0</v>
      </c>
      <c r="B75" s="206">
        <f>'Activity based budget'!F96</f>
        <v>0</v>
      </c>
      <c r="C75" s="579"/>
      <c r="D75" s="576"/>
      <c r="E75" s="580"/>
    </row>
    <row r="76" spans="1:5" x14ac:dyDescent="0.25">
      <c r="A76" s="203">
        <f>'Activity based budget'!C98</f>
        <v>0</v>
      </c>
      <c r="B76" s="204">
        <f>'Activity based budget'!F98</f>
        <v>0</v>
      </c>
      <c r="C76" s="577">
        <v>12</v>
      </c>
      <c r="D76" s="574" t="str">
        <f>'Activity based budget'!A98</f>
        <v>3.3</v>
      </c>
      <c r="E76" s="572">
        <f>SUM(B76:B81)</f>
        <v>0</v>
      </c>
    </row>
    <row r="77" spans="1:5" x14ac:dyDescent="0.25">
      <c r="A77" s="202">
        <f>'Activity based budget'!C99</f>
        <v>0</v>
      </c>
      <c r="B77" s="205">
        <f>'Activity based budget'!F99</f>
        <v>0</v>
      </c>
      <c r="C77" s="578"/>
      <c r="D77" s="575"/>
      <c r="E77" s="573"/>
    </row>
    <row r="78" spans="1:5" x14ac:dyDescent="0.25">
      <c r="A78" s="202">
        <f>'Activity based budget'!C100</f>
        <v>0</v>
      </c>
      <c r="B78" s="205">
        <f>'Activity based budget'!F100</f>
        <v>0</v>
      </c>
      <c r="C78" s="578"/>
      <c r="D78" s="575"/>
      <c r="E78" s="573"/>
    </row>
    <row r="79" spans="1:5" x14ac:dyDescent="0.25">
      <c r="A79" s="202">
        <f>'Activity based budget'!C101</f>
        <v>0</v>
      </c>
      <c r="B79" s="205">
        <f>'Activity based budget'!F101</f>
        <v>0</v>
      </c>
      <c r="C79" s="578"/>
      <c r="D79" s="575"/>
      <c r="E79" s="573"/>
    </row>
    <row r="80" spans="1:5" x14ac:dyDescent="0.25">
      <c r="A80" s="202">
        <f>'Activity based budget'!C102</f>
        <v>0</v>
      </c>
      <c r="B80" s="205">
        <f>'Activity based budget'!F102</f>
        <v>0</v>
      </c>
      <c r="C80" s="578"/>
      <c r="D80" s="575"/>
      <c r="E80" s="573"/>
    </row>
    <row r="81" spans="1:5" ht="13" thickBot="1" x14ac:dyDescent="0.3">
      <c r="A81" s="201">
        <f>'Activity based budget'!C103</f>
        <v>0</v>
      </c>
      <c r="B81" s="206">
        <f>'Activity based budget'!F103</f>
        <v>0</v>
      </c>
      <c r="C81" s="579"/>
      <c r="D81" s="576"/>
      <c r="E81" s="580"/>
    </row>
    <row r="82" spans="1:5" x14ac:dyDescent="0.25">
      <c r="A82" s="203">
        <f>'Activity based budget'!C105</f>
        <v>0</v>
      </c>
      <c r="B82" s="204">
        <f>'Activity based budget'!F105</f>
        <v>0</v>
      </c>
      <c r="C82" s="577">
        <v>13</v>
      </c>
      <c r="D82" s="574" t="str">
        <f>'Activity based budget'!A105</f>
        <v>3.4</v>
      </c>
      <c r="E82" s="572">
        <f>SUM(B82:B87)</f>
        <v>0</v>
      </c>
    </row>
    <row r="83" spans="1:5" x14ac:dyDescent="0.25">
      <c r="A83" s="202">
        <f>'Activity based budget'!C106</f>
        <v>0</v>
      </c>
      <c r="B83" s="205">
        <f>'Activity based budget'!F106</f>
        <v>0</v>
      </c>
      <c r="C83" s="578"/>
      <c r="D83" s="575"/>
      <c r="E83" s="573"/>
    </row>
    <row r="84" spans="1:5" x14ac:dyDescent="0.25">
      <c r="A84" s="202">
        <f>'Activity based budget'!C107</f>
        <v>0</v>
      </c>
      <c r="B84" s="205">
        <f>'Activity based budget'!F107</f>
        <v>0</v>
      </c>
      <c r="C84" s="578"/>
      <c r="D84" s="575"/>
      <c r="E84" s="573"/>
    </row>
    <row r="85" spans="1:5" x14ac:dyDescent="0.25">
      <c r="A85" s="202">
        <f>'Activity based budget'!C108</f>
        <v>0</v>
      </c>
      <c r="B85" s="205">
        <f>'Activity based budget'!F108</f>
        <v>0</v>
      </c>
      <c r="C85" s="578"/>
      <c r="D85" s="575"/>
      <c r="E85" s="573"/>
    </row>
    <row r="86" spans="1:5" x14ac:dyDescent="0.25">
      <c r="A86" s="202">
        <f>'Activity based budget'!C109</f>
        <v>0</v>
      </c>
      <c r="B86" s="205">
        <f>'Activity based budget'!F109</f>
        <v>0</v>
      </c>
      <c r="C86" s="578"/>
      <c r="D86" s="575"/>
      <c r="E86" s="573"/>
    </row>
    <row r="87" spans="1:5" ht="13" thickBot="1" x14ac:dyDescent="0.3">
      <c r="A87" s="201">
        <f>'Activity based budget'!C110</f>
        <v>0</v>
      </c>
      <c r="B87" s="206">
        <f>'Activity based budget'!F110</f>
        <v>0</v>
      </c>
      <c r="C87" s="579"/>
      <c r="D87" s="576"/>
      <c r="E87" s="580"/>
    </row>
    <row r="88" spans="1:5" ht="15" thickBot="1" x14ac:dyDescent="0.3">
      <c r="A88" s="207" t="str">
        <f>'Activity based budget'!C15</f>
        <v>Subtotal cross cutting</v>
      </c>
      <c r="B88" s="207">
        <f>'Activity based budget'!F15</f>
        <v>0</v>
      </c>
      <c r="C88" s="394">
        <v>14</v>
      </c>
      <c r="D88" s="208" t="s">
        <v>336</v>
      </c>
      <c r="E88" s="395">
        <f>B88</f>
        <v>0</v>
      </c>
    </row>
    <row r="89" spans="1:5" ht="13" thickBot="1" x14ac:dyDescent="0.3">
      <c r="A89" s="207" t="str">
        <f>'Activity based budget'!C113</f>
        <v>External financial audit cost</v>
      </c>
      <c r="B89" s="69">
        <f>'Activity based budget'!F113</f>
        <v>0</v>
      </c>
      <c r="C89" s="195">
        <v>15</v>
      </c>
      <c r="D89" s="208" t="s">
        <v>337</v>
      </c>
      <c r="E89" s="396">
        <f>B89</f>
        <v>0</v>
      </c>
    </row>
    <row r="90" spans="1:5" ht="13" thickBot="1" x14ac:dyDescent="0.3">
      <c r="A90" s="211" t="s">
        <v>338</v>
      </c>
      <c r="B90" s="69">
        <f>'Activity based budget'!F115</f>
        <v>0</v>
      </c>
      <c r="C90" s="442">
        <v>16</v>
      </c>
      <c r="D90" s="212" t="s">
        <v>338</v>
      </c>
      <c r="E90" s="396">
        <f>B90</f>
        <v>0</v>
      </c>
    </row>
    <row r="91" spans="1:5" ht="13.5" thickBot="1" x14ac:dyDescent="0.35">
      <c r="A91" s="193" t="s">
        <v>339</v>
      </c>
      <c r="B91" s="69">
        <f>SUM(B10:B90)</f>
        <v>0</v>
      </c>
      <c r="C91" s="194"/>
      <c r="D91" s="193" t="s">
        <v>339</v>
      </c>
      <c r="E91" s="445">
        <f>SUM(E10:E90)</f>
        <v>0</v>
      </c>
    </row>
  </sheetData>
  <sheetProtection password="CBD5" sheet="1" objects="1" scenarios="1"/>
  <mergeCells count="39">
    <mergeCell ref="C82:C87"/>
    <mergeCell ref="D82:D87"/>
    <mergeCell ref="E82:E87"/>
    <mergeCell ref="C70:C75"/>
    <mergeCell ref="D70:D75"/>
    <mergeCell ref="E70:E75"/>
    <mergeCell ref="C76:C81"/>
    <mergeCell ref="D76:D81"/>
    <mergeCell ref="E76:E81"/>
    <mergeCell ref="E64:E69"/>
    <mergeCell ref="E52:E57"/>
    <mergeCell ref="C46:C51"/>
    <mergeCell ref="E40:E45"/>
    <mergeCell ref="E46:E51"/>
    <mergeCell ref="D40:D45"/>
    <mergeCell ref="D46:D51"/>
    <mergeCell ref="D52:D57"/>
    <mergeCell ref="D58:D63"/>
    <mergeCell ref="C28:C33"/>
    <mergeCell ref="C34:C39"/>
    <mergeCell ref="D28:D33"/>
    <mergeCell ref="D34:D39"/>
    <mergeCell ref="E58:E63"/>
    <mergeCell ref="E10:E15"/>
    <mergeCell ref="D64:D69"/>
    <mergeCell ref="C58:C63"/>
    <mergeCell ref="C64:C69"/>
    <mergeCell ref="D16:D21"/>
    <mergeCell ref="D22:D27"/>
    <mergeCell ref="C40:C45"/>
    <mergeCell ref="C52:C57"/>
    <mergeCell ref="C16:C21"/>
    <mergeCell ref="C22:C27"/>
    <mergeCell ref="E16:E21"/>
    <mergeCell ref="E22:E27"/>
    <mergeCell ref="E28:E33"/>
    <mergeCell ref="E34:E39"/>
    <mergeCell ref="C10:C15"/>
    <mergeCell ref="D10:D15"/>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7870EA75C21C45B3543551CA1491F2" ma:contentTypeVersion="2" ma:contentTypeDescription="Create a new document." ma:contentTypeScope="" ma:versionID="d6e35ff703eff431453b08ff35d2862c">
  <xsd:schema xmlns:xsd="http://www.w3.org/2001/XMLSchema" xmlns:xs="http://www.w3.org/2001/XMLSchema" xmlns:p="http://schemas.microsoft.com/office/2006/metadata/properties" xmlns:ns1="http://schemas.microsoft.com/sharepoint/v3" xmlns:ns2="9fc130e4-b404-4d03-9066-3aa18c11b0db" targetNamespace="http://schemas.microsoft.com/office/2006/metadata/properties" ma:root="true" ma:fieldsID="a2a43ed1de7360ce09ba202f884151ef" ns1:_="" ns2:_="">
    <xsd:import namespace="http://schemas.microsoft.com/sharepoint/v3"/>
    <xsd:import namespace="9fc130e4-b404-4d03-9066-3aa18c11b0db"/>
    <xsd:element name="properties">
      <xsd:complexType>
        <xsd:sequence>
          <xsd:element name="documentManagement">
            <xsd:complexType>
              <xsd:all>
                <xsd:element ref="ns1:PublishingStartDate" minOccurs="0"/>
                <xsd:element ref="ns1:PublishingExpirationDate" minOccurs="0"/>
                <xsd:element ref="ns2:Count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c130e4-b404-4d03-9066-3aa18c11b0db" elementFormDefault="qualified">
    <xsd:import namespace="http://schemas.microsoft.com/office/2006/documentManagement/types"/>
    <xsd:import namespace="http://schemas.microsoft.com/office/infopath/2007/PartnerControls"/>
    <xsd:element name="Country" ma:index="10" nillable="true" ma:displayName="Country" ma:format="Dropdown" ma:internalName="Country">
      <xsd:simpleType>
        <xsd:restriction base="dms:Choice">
          <xsd:enumeration value="Denmark"/>
          <xsd:enumeration value="Norway"/>
          <xsd:enumeration value="Sweden"/>
          <xsd:enumeration value="Malawi"/>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ry xmlns="9fc130e4-b404-4d03-9066-3aa18c11b0d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481BEA-3B69-43CE-97E6-2BF730727A32}">
  <ds:schemaRefs>
    <ds:schemaRef ds:uri="http://schemas.microsoft.com/sharepoint/v3/contenttype/forms"/>
  </ds:schemaRefs>
</ds:datastoreItem>
</file>

<file path=customXml/itemProps2.xml><?xml version="1.0" encoding="utf-8"?>
<ds:datastoreItem xmlns:ds="http://schemas.openxmlformats.org/officeDocument/2006/customXml" ds:itemID="{2AA02284-C5B0-4544-8B17-B7AA8D194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c130e4-b404-4d03-9066-3aa18c11b0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E43483-B1B2-42AC-A016-23D6A786F1BC}">
  <ds:schemaRefs>
    <ds:schemaRef ds:uri="http://schemas.microsoft.com/office/2006/metadata/properties"/>
    <ds:schemaRef ds:uri="http://schemas.microsoft.com/office/infopath/2007/PartnerControls"/>
    <ds:schemaRef ds:uri="9fc130e4-b404-4d03-9066-3aa18c11b0db"/>
    <ds:schemaRef ds:uri="http://schemas.microsoft.com/sharepoint/v3"/>
  </ds:schemaRefs>
</ds:datastoreItem>
</file>

<file path=docMetadata/LabelInfo.xml><?xml version="1.0" encoding="utf-8"?>
<clbl:labelList xmlns:clbl="http://schemas.microsoft.com/office/2020/mipLabelMetadata">
  <clbl:label id="{fdfed7bd-9f6a-44a1-b694-6e39c468c150}" enabled="0" method="" siteId="{fdfed7bd-9f6a-44a1-b694-6e39c468c15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Activity based budget</vt:lpstr>
      <vt:lpstr>Budget Example</vt:lpstr>
      <vt:lpstr>Items not supported by WDF</vt:lpstr>
      <vt:lpstr>Sheet1</vt:lpstr>
      <vt:lpstr>Cash flow report </vt:lpstr>
      <vt:lpstr>Explanatory notes</vt:lpstr>
      <vt:lpstr>Use of exchange rate, example</vt:lpstr>
      <vt:lpstr>Authorised budget re-allocation</vt:lpstr>
      <vt:lpstr>Main budget headings</vt:lpstr>
      <vt:lpstr>'Activity based budget'!Print_Area</vt:lpstr>
      <vt:lpstr>'Budget Example'!Print_Area</vt:lpstr>
      <vt:lpstr>'Use of exchange rate, example'!Print_Area</vt:lpstr>
    </vt:vector>
  </TitlesOfParts>
  <Manager/>
  <Company>Novo Nordisk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XMSR (Mette Skar)</dc:creator>
  <cp:keywords/>
  <dc:description/>
  <cp:lastModifiedBy>ZUDW (Zuzanna Dzialowska)</cp:lastModifiedBy>
  <cp:revision/>
  <dcterms:created xsi:type="dcterms:W3CDTF">2016-04-05T12:37:10Z</dcterms:created>
  <dcterms:modified xsi:type="dcterms:W3CDTF">2024-02-12T14:32:42Z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0x010100A17870EA75C21C45B3543551CA1491F2</vt:lpwstr>
  </property>
</Properties>
</file>